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2" activeTab="1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绩效目标表" sheetId="10" r:id="rId10"/>
    <sheet name="对下绩效目标表" sheetId="11" r:id="rId11"/>
    <sheet name="政府采购表政府采购表" sheetId="12" r:id="rId12"/>
    <sheet name="政府购买服务情况表" sheetId="13" r:id="rId13"/>
    <sheet name="行政事业单位国有资产占有使用情况表" sheetId="14" r:id="rId14"/>
    <sheet name="项目支出明细表" sheetId="15" r:id="rId15"/>
    <sheet name="单位基本信息表" sheetId="16" r:id="rId16"/>
    <sheet name="国有资本经营收入预算表" sheetId="17" r:id="rId17"/>
    <sheet name="国有资本经营支出预算表" sheetId="18" r:id="rId18"/>
  </sheets>
  <definedNames>
    <definedName name="_xlnm.Print_Titles" localSheetId="1">部门收入总表!#REF!</definedName>
    <definedName name="_xlnm.Print_Titles" localSheetId="2">部门支出总表!#REF!</definedName>
  </definedNames>
  <calcPr calcId="144525" concurrentCalc="0"/>
</workbook>
</file>

<file path=xl/sharedStrings.xml><?xml version="1.0" encoding="utf-8"?>
<sst xmlns="http://schemas.openxmlformats.org/spreadsheetml/2006/main" count="1439" uniqueCount="670">
  <si>
    <t>6-1 部门财务收支总体情况表</t>
  </si>
  <si>
    <t>单位名称：武定县卫生健康局</t>
  </si>
  <si>
    <t>单位：万元</t>
  </si>
  <si>
    <t>收　　　　　　　　入</t>
  </si>
  <si>
    <t>支　　　　　　　　　　　　　　　　　　　　　　出</t>
  </si>
  <si>
    <t>项      目</t>
  </si>
  <si>
    <t>2019年预算</t>
  </si>
  <si>
    <t>项目(按功能分类)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</si>
  <si>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</si>
  <si>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</si>
  <si>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</si>
  <si>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</si>
  <si>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</si>
  <si>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</si>
  <si>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</si>
  <si>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</si>
  <si>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</si>
  <si>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</si>
  <si>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</si>
  <si>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</si>
  <si>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</si>
  <si>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</si>
  <si>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</si>
  <si>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</si>
  <si>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</si>
  <si>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</si>
  <si>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</si>
  <si>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</si>
  <si>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</si>
  <si>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</si>
  <si>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</si>
  <si>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</si>
  <si>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</si>
  <si>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</si>
  <si>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</si>
  <si>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</si>
  <si>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</si>
  <si>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</si>
  <si>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</si>
  <si>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</si>
  <si>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</si>
  <si>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</si>
  <si>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</si>
  <si>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</si>
  <si>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  入  总  计</t>
  </si>
  <si>
    <t>支  出  总  计</t>
  </si>
  <si>
    <t>6-2 部门收入总体情况表</t>
  </si>
  <si>
    <t>科目</t>
  </si>
  <si>
    <t>合计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</si>
  <si>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</si>
  <si>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</si>
  <si>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</si>
  <si>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</si>
  <si>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</si>
  <si>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其他收入</t>
  </si>
  <si>
    <t>科目编码</t>
  </si>
  <si>
    <t>科目名称</t>
  </si>
  <si>
    <t>款 类 项</t>
  </si>
  <si>
    <t>栏次</t>
  </si>
  <si>
    <t>1</t>
  </si>
  <si>
    <t>2</t>
  </si>
  <si>
    <t>3</t>
  </si>
  <si>
    <t>4</t>
  </si>
  <si>
    <t>5</t>
  </si>
  <si>
    <t>6</t>
  </si>
  <si>
    <t>7</t>
  </si>
  <si>
    <t>208</t>
  </si>
  <si>
    <t>社会保障和就业支出</t>
  </si>
  <si>
    <t xml:space="preserve">  行政事业单位离退休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</si>
  <si>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事业单位离退休</t>
    </r>
  </si>
  <si>
    <t>2080505</t>
  </si>
  <si>
    <t xml:space="preserve">    机关事业单位基本养老保险缴费支出</t>
  </si>
  <si>
    <t>20827</t>
  </si>
  <si>
    <t xml:space="preserve">  财政对其他社会保险基金的补助</t>
  </si>
  <si>
    <t>2082702</t>
  </si>
  <si>
    <t xml:space="preserve">    财政对工伤保险基金的补助</t>
  </si>
  <si>
    <t>210</t>
  </si>
  <si>
    <t>卫生健康支出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</si>
  <si>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卫生健康事务管理</t>
    </r>
  </si>
  <si>
    <t xml:space="preserve">    行政运行</t>
  </si>
  <si>
    <t xml:space="preserve">  基层医疗卫生机构</t>
  </si>
  <si>
    <t xml:space="preserve">    乡镇卫生院</t>
  </si>
  <si>
    <t xml:space="preserve">  公共卫生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</si>
  <si>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基本公共卫生服务</t>
    </r>
  </si>
  <si>
    <t xml:space="preserve">    重大公共卫生专项</t>
  </si>
  <si>
    <t xml:space="preserve">  计划生育事务</t>
  </si>
  <si>
    <t xml:space="preserve">    计划生育机构</t>
  </si>
  <si>
    <t xml:space="preserve">    计划生育服务</t>
  </si>
  <si>
    <t>21011</t>
  </si>
  <si>
    <t xml:space="preserve">  行政事业单位医疗</t>
  </si>
  <si>
    <t>2101101</t>
  </si>
  <si>
    <t xml:space="preserve">    行政单位医疗</t>
  </si>
  <si>
    <t>2101102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</si>
  <si>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事业单位医疗</t>
    </r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</si>
  <si>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</si>
  <si>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</si>
  <si>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</si>
  <si>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</si>
  <si>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</si>
  <si>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</si>
  <si>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</si>
  <si>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</si>
  <si>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6-3  部门支出总体情况表</t>
  </si>
  <si>
    <t>功能分类科目</t>
  </si>
  <si>
    <t>2019年预算数</t>
  </si>
  <si>
    <t>年初预算数</t>
  </si>
  <si>
    <t>合  计</t>
  </si>
  <si>
    <t>基本支出</t>
  </si>
  <si>
    <t>项目支出</t>
  </si>
  <si>
    <t>6-4 部门财政拨款收支总体情况表</t>
  </si>
  <si>
    <t>一、本年收入</t>
  </si>
  <si>
    <t>一、本年支出</t>
  </si>
  <si>
    <t>（一）一般公共预算</t>
  </si>
  <si>
    <t xml:space="preserve">  （一）一般公共服务支出</t>
  </si>
  <si>
    <t xml:space="preserve">  1、本级财力</t>
  </si>
  <si>
    <t xml:space="preserve">  （二）外交支出</t>
  </si>
  <si>
    <t xml:space="preserve">  2、专项收入</t>
  </si>
  <si>
    <t xml:space="preserve">  （三）国防支出</t>
  </si>
  <si>
    <t xml:space="preserve">  3、执法办案补助</t>
  </si>
  <si>
    <t xml:space="preserve">  （四）公共安全支出</t>
  </si>
  <si>
    <t xml:space="preserve">  4、收费成本补偿</t>
  </si>
  <si>
    <t xml:space="preserve">  （五）教育支出</t>
  </si>
  <si>
    <t xml:space="preserve">  5、财政专户管理的收入</t>
  </si>
  <si>
    <t xml:space="preserve">  （六）科学技术支出</t>
  </si>
  <si>
    <t xml:space="preserve">  6、国有资源（资产）有偿使用收入</t>
  </si>
  <si>
    <t xml:space="preserve">  （七）文化旅游体育与传媒支出</t>
  </si>
  <si>
    <t xml:space="preserve">  7.其他非税收入安排</t>
  </si>
  <si>
    <t xml:space="preserve">  （八）社会保障和就业支出</t>
  </si>
  <si>
    <t>（二）政府性基金预算</t>
  </si>
  <si>
    <t xml:space="preserve">  （九）社会保险基金支出</t>
  </si>
  <si>
    <t>（三）国有资本经营预算</t>
  </si>
  <si>
    <t xml:space="preserve">  （十）卫生健康支出</t>
  </si>
  <si>
    <t>二、上年结转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</si>
  <si>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</si>
  <si>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</si>
  <si>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</si>
  <si>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</si>
  <si>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</si>
  <si>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</si>
  <si>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</si>
  <si>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</si>
  <si>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</si>
  <si>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</si>
  <si>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</si>
  <si>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</si>
  <si>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</si>
  <si>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</si>
  <si>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</si>
  <si>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</si>
  <si>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</si>
  <si>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</si>
  <si>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</si>
  <si>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t>二、结转下年</t>
  </si>
  <si>
    <t>6-5  部门一般公共预算本级财力安排支出情况表</t>
  </si>
  <si>
    <t>功能科目编码</t>
  </si>
  <si>
    <t>单位名称（科目）</t>
  </si>
  <si>
    <t>全年数</t>
  </si>
  <si>
    <t>已预拨</t>
  </si>
  <si>
    <t>抵扣上年垫付资金</t>
  </si>
  <si>
    <t>本次下达</t>
  </si>
  <si>
    <t>小计</t>
  </si>
  <si>
    <t>其中：本次下达</t>
  </si>
  <si>
    <t>工资福利支出</t>
  </si>
  <si>
    <t>商品和服务支出</t>
  </si>
  <si>
    <t>对个人和家庭的补助</t>
  </si>
  <si>
    <t>类</t>
  </si>
  <si>
    <t>款</t>
  </si>
  <si>
    <t>项</t>
  </si>
  <si>
    <t>人员支出</t>
  </si>
  <si>
    <t>人员支出其他</t>
  </si>
  <si>
    <t>其中：汽车燃修费</t>
  </si>
  <si>
    <t>其中：行政人员公务交通补贴</t>
  </si>
  <si>
    <t>行政人员支出工资</t>
  </si>
  <si>
    <t>事业人员支出工资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</si>
  <si>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</si>
  <si>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</si>
  <si>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</si>
  <si>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</si>
  <si>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</si>
  <si>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</si>
  <si>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</si>
  <si>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</si>
  <si>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</si>
  <si>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</si>
  <si>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</si>
  <si>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</si>
  <si>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</si>
  <si>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</si>
  <si>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</si>
  <si>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</si>
  <si>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</si>
  <si>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</si>
  <si>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</si>
  <si>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</si>
  <si>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</si>
  <si>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5</t>
    </r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</si>
  <si>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2</t>
    </r>
  </si>
  <si>
    <t xml:space="preserve">    事业单位离退休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</si>
  <si>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7</t>
    </r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</si>
  <si>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1</t>
    </r>
  </si>
  <si>
    <t xml:space="preserve">  卫生健康管理事务</t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</si>
  <si>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3</t>
    </r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</si>
  <si>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4</t>
    </r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</si>
  <si>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8</t>
    </r>
  </si>
  <si>
    <t xml:space="preserve">    基本公共卫生服务</t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</si>
  <si>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9</t>
    </r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</si>
  <si>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7</t>
    </r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</si>
  <si>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6</t>
    </r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</si>
  <si>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7</t>
    </r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</si>
  <si>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1</t>
    </r>
  </si>
  <si>
    <t xml:space="preserve">    事业单位医疗</t>
  </si>
  <si>
    <t>02</t>
  </si>
  <si>
    <t>01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</si>
  <si>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</si>
  <si>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</si>
  <si>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</si>
  <si>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</si>
  <si>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</si>
  <si>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</si>
  <si>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</si>
  <si>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</si>
  <si>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</si>
  <si>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</si>
  <si>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</si>
  <si>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</si>
  <si>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执法办案补助</t>
  </si>
  <si>
    <t>收费成本补偿</t>
  </si>
  <si>
    <t>财政专户管理的收入</t>
  </si>
  <si>
    <t>国有资源（资产）有偿使用收入</t>
  </si>
  <si>
    <t>上年结转</t>
  </si>
  <si>
    <t>事业单位经营收入</t>
  </si>
  <si>
    <t>301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</si>
  <si>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</si>
  <si>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</si>
  <si>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</si>
  <si>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</si>
  <si>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</si>
  <si>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</si>
  <si>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</si>
  <si>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</si>
  <si>
    <t>09</t>
  </si>
  <si>
    <t>职业年金缴费</t>
  </si>
  <si>
    <t>职工基本医疗保险缴费</t>
  </si>
  <si>
    <t>公务员医疗补助缴费</t>
  </si>
  <si>
    <t>其他社会保障缴费</t>
  </si>
  <si>
    <t>住房公积金</t>
  </si>
  <si>
    <t>302</t>
  </si>
  <si>
    <t>商品服务支出</t>
  </si>
  <si>
    <t>办公费</t>
  </si>
  <si>
    <t>印刷费</t>
  </si>
  <si>
    <t>04</t>
  </si>
  <si>
    <t>手续费</t>
  </si>
  <si>
    <t>05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</si>
  <si>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</si>
  <si>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</si>
  <si>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</si>
  <si>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</si>
  <si>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</si>
  <si>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</si>
  <si>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</si>
  <si>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</si>
  <si>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</si>
  <si>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公务接待费</t>
  </si>
  <si>
    <t>工会经费</t>
  </si>
  <si>
    <t>31</t>
  </si>
  <si>
    <t>公务用车运行维护费</t>
  </si>
  <si>
    <t>303</t>
  </si>
  <si>
    <t>退休费</t>
  </si>
  <si>
    <t>生活补助</t>
  </si>
  <si>
    <t>99</t>
  </si>
  <si>
    <t>其他对个人和家庭的补助</t>
  </si>
  <si>
    <t>310</t>
  </si>
  <si>
    <t xml:space="preserve">    </t>
  </si>
  <si>
    <t>资本性支出</t>
  </si>
  <si>
    <t xml:space="preserve">02  </t>
  </si>
  <si>
    <t>办公设备购置</t>
  </si>
  <si>
    <t>6-7  部门政府性基金预算支出情况表</t>
  </si>
  <si>
    <t>功能科目</t>
  </si>
  <si>
    <t>本年政府性基金预算财政拨款支出</t>
  </si>
  <si>
    <t>支出总计</t>
  </si>
  <si>
    <t>6-8  财政拨款支出明细表（按经济科目分类）</t>
  </si>
  <si>
    <t>支        出</t>
  </si>
  <si>
    <t>政府预算支出经济分类科目</t>
  </si>
  <si>
    <t>部门预算支出经济分类科目</t>
  </si>
  <si>
    <t>501</t>
  </si>
  <si>
    <t>机关工资福利支出</t>
  </si>
  <si>
    <t>工资奖金津补贴</t>
  </si>
  <si>
    <t>社会保障缴费</t>
  </si>
  <si>
    <t>03</t>
  </si>
  <si>
    <t>其他工资福利支出</t>
  </si>
  <si>
    <t>伙食补助费</t>
  </si>
  <si>
    <t>502</t>
  </si>
  <si>
    <t>机关商品和服务支出</t>
  </si>
  <si>
    <t>办公经费</t>
  </si>
  <si>
    <t>专用材料购置费</t>
  </si>
  <si>
    <t>委托业务费</t>
  </si>
  <si>
    <t>因公出国（境）费用</t>
  </si>
  <si>
    <t>医疗费</t>
  </si>
  <si>
    <t>其他商品和服务支出</t>
  </si>
  <si>
    <t>503</t>
  </si>
  <si>
    <t>机关资本性支出（一）</t>
  </si>
  <si>
    <t>房屋建筑物购建</t>
  </si>
  <si>
    <t>咨询费</t>
  </si>
  <si>
    <t>基础设施建设</t>
  </si>
  <si>
    <t>公务用车购置</t>
  </si>
  <si>
    <t>土地征迁补偿和安置支出</t>
  </si>
  <si>
    <t>设备购置</t>
  </si>
  <si>
    <t>大型修缮</t>
  </si>
  <si>
    <t>取暖费</t>
  </si>
  <si>
    <t>其他资本性支出</t>
  </si>
  <si>
    <t>504</t>
  </si>
  <si>
    <t>机关资本性支出（二）</t>
  </si>
  <si>
    <t>租赁费</t>
  </si>
  <si>
    <t>505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</si>
  <si>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</si>
  <si>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</si>
  <si>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</si>
  <si>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</si>
  <si>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</si>
  <si>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</si>
  <si>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>506</t>
  </si>
  <si>
    <t>对事业单位资本性补助</t>
  </si>
  <si>
    <t>资本性支出（一）</t>
  </si>
  <si>
    <t>资本性支出（二）</t>
  </si>
  <si>
    <t>29</t>
  </si>
  <si>
    <t>福利费</t>
  </si>
  <si>
    <t>507</t>
  </si>
  <si>
    <t>对企业补助</t>
  </si>
  <si>
    <t>费用补贴</t>
  </si>
  <si>
    <t>39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</si>
  <si>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</si>
  <si>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</si>
  <si>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</si>
  <si>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</si>
  <si>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</si>
  <si>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</si>
  <si>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</si>
  <si>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对企业资本性支出（一）</t>
  </si>
  <si>
    <t>离休费</t>
  </si>
  <si>
    <t>对企业资本性支出（二）</t>
  </si>
  <si>
    <t>509</t>
  </si>
  <si>
    <t>退职（役）费</t>
  </si>
  <si>
    <t>社会福利和救助</t>
  </si>
  <si>
    <t>抚恤金</t>
  </si>
  <si>
    <t>助学金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</si>
  <si>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</si>
  <si>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</si>
  <si>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</si>
  <si>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</si>
  <si>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</si>
  <si>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</si>
  <si>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</si>
  <si>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</si>
  <si>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</si>
  <si>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</si>
  <si>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</si>
  <si>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</si>
  <si>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</si>
  <si>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</si>
  <si>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</si>
  <si>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</si>
  <si>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</si>
  <si>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</si>
  <si>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</si>
  <si>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</si>
  <si>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309</t>
  </si>
  <si>
    <t>资本性支出（基本建设）</t>
  </si>
  <si>
    <t>国外债务还本</t>
  </si>
  <si>
    <t>513</t>
  </si>
  <si>
    <t>转移性支出</t>
  </si>
  <si>
    <t>上下级政府间转移性支出</t>
  </si>
  <si>
    <t>专用设备购置</t>
  </si>
  <si>
    <t>援助其他地区支出</t>
  </si>
  <si>
    <t>债务转贷</t>
  </si>
  <si>
    <t>调出资金</t>
  </si>
  <si>
    <t>信息网络及软件购置更新</t>
  </si>
  <si>
    <t>安排预算稳定调节基金</t>
  </si>
  <si>
    <t>物资储备</t>
  </si>
  <si>
    <t>补充预算周转金</t>
  </si>
  <si>
    <t>514</t>
  </si>
  <si>
    <t>预备费及预留</t>
  </si>
  <si>
    <t>其他交通工具购置</t>
  </si>
  <si>
    <t>预备费</t>
  </si>
  <si>
    <t>文物和陈列品购置</t>
  </si>
  <si>
    <t>预留</t>
  </si>
  <si>
    <t>无形资产购置</t>
  </si>
  <si>
    <t>599</t>
  </si>
  <si>
    <t>其他支出</t>
  </si>
  <si>
    <t>其他基本建设支出</t>
  </si>
  <si>
    <t>赠与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</si>
  <si>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</si>
  <si>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</si>
  <si>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</si>
  <si>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</si>
  <si>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</si>
  <si>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</si>
  <si>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</si>
  <si>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</si>
  <si>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</si>
  <si>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</si>
  <si>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</si>
  <si>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</si>
  <si>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</si>
  <si>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</si>
  <si>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t>6-9  部门“三公”经费预算财政拨款情况表</t>
  </si>
  <si>
    <t>部门：武定县卫生健康局</t>
  </si>
  <si>
    <t>项目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</si>
  <si>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</si>
  <si>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</si>
  <si>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</si>
  <si>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</si>
  <si>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</si>
  <si>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</si>
  <si>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</si>
  <si>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</si>
  <si>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</si>
  <si>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rPr>
        <b/>
        <sz val="22"/>
        <color indexed="8"/>
        <rFont val="宋体"/>
        <charset val="134"/>
      </rPr>
      <t xml:space="preserve">6-10  </t>
    </r>
    <r>
      <rPr>
        <b/>
        <sz val="18"/>
        <color indexed="8"/>
        <rFont val="宋体"/>
        <charset val="134"/>
      </rPr>
      <t>2019年部门项目支出绩效目标表（本级下达）</t>
    </r>
  </si>
  <si>
    <t xml:space="preserve">   部门：武定县卫生健康局                                                                                                                                                                        单位：万元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</si>
  <si>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</si>
  <si>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</si>
  <si>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</si>
  <si>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</si>
  <si>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</si>
  <si>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</si>
  <si>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</si>
  <si>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</si>
  <si>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武定县卫生健康局-基本公共卫生服务专项</t>
  </si>
  <si>
    <t>绩效指标</t>
  </si>
  <si>
    <t>产出指标</t>
  </si>
  <si>
    <t>数量指标</t>
  </si>
  <si>
    <t>适龄人群国家免疫规划疫苗接种率</t>
  </si>
  <si>
    <t>≥90%</t>
  </si>
  <si>
    <t>中央、省、州绩效目标表</t>
  </si>
  <si>
    <t>基层管理的结核病患者（包括耐多药结核病）</t>
  </si>
  <si>
    <t>65岁以上老年人健康管理率</t>
  </si>
  <si>
    <t>≥67%</t>
  </si>
  <si>
    <t>中医药健康管理服务目标人群覆盖率</t>
  </si>
  <si>
    <t>≥60%</t>
  </si>
  <si>
    <t>质量指标</t>
  </si>
  <si>
    <t>居民健康档案规范化电子建档率</t>
  </si>
  <si>
    <t>≥80%</t>
  </si>
  <si>
    <t>高血压患者规范化管理率</t>
  </si>
  <si>
    <t>糖尿病患者规范化管理率</t>
  </si>
  <si>
    <t>新生儿访视率</t>
  </si>
  <si>
    <t>0-6岁儿童健康管理率</t>
  </si>
  <si>
    <t>早孕建册率，产后访视率</t>
  </si>
  <si>
    <t>效益指标</t>
  </si>
  <si>
    <t>社会效益指标</t>
  </si>
  <si>
    <t>居民健康保健意识和健康知识知晓率</t>
  </si>
  <si>
    <t>逐步提高</t>
  </si>
  <si>
    <t>可持续影响指标</t>
  </si>
  <si>
    <t>居民健康水平提高</t>
  </si>
  <si>
    <t>中长期</t>
  </si>
  <si>
    <t>公共卫生均等化水平提高</t>
  </si>
  <si>
    <t>武定县卫生健康局-重大公共卫生服务专项</t>
  </si>
  <si>
    <t>新抗病毒治疗任务完成率</t>
  </si>
  <si>
    <t>抗病毒治疗覆盖率</t>
  </si>
  <si>
    <t>抗病毒治疗病人的病毒抑制率</t>
  </si>
  <si>
    <t>提升防治艾滋病项目工作数量和质量</t>
  </si>
  <si>
    <t>完成各项防艾项目年度指标</t>
  </si>
  <si>
    <t>艾滋病感染孕产妇所生儿童抗病毒药物应用比例</t>
  </si>
  <si>
    <t>安全套摆放率</t>
  </si>
  <si>
    <t>满意度</t>
  </si>
  <si>
    <t>服务对象满意度指标</t>
  </si>
  <si>
    <t>艾滋病防治项目服务对象满意度指标</t>
  </si>
  <si>
    <t>武定县卫生健康局-计划生育机构</t>
  </si>
  <si>
    <t>资金到位率</t>
  </si>
  <si>
    <t>资金下拨及时率</t>
  </si>
  <si>
    <t>资格发放准确率</t>
  </si>
  <si>
    <t>武定县卫生健康局-计划生育服务</t>
  </si>
  <si>
    <t>成本指标</t>
  </si>
  <si>
    <t>资金按标准发放</t>
  </si>
  <si>
    <t>450元/人月、350元/人月</t>
  </si>
  <si>
    <t>6-11  2019年部门对下转移支付绩效目标表</t>
  </si>
  <si>
    <t>6-12 部门政府采购情况表</t>
  </si>
  <si>
    <t>单位名称（科目名称、项目、采购目录）</t>
  </si>
  <si>
    <t>支出类型</t>
  </si>
  <si>
    <t>数量</t>
  </si>
  <si>
    <t>计量单位</t>
  </si>
  <si>
    <t>部门预算经济科目</t>
  </si>
  <si>
    <t>采购方式</t>
  </si>
  <si>
    <t>需求时间</t>
  </si>
  <si>
    <t>政府性基金</t>
  </si>
  <si>
    <t>国有资本经营收益</t>
  </si>
  <si>
    <t>自筹资金</t>
  </si>
  <si>
    <t>本级财力安排</t>
  </si>
  <si>
    <t>专项收入安排</t>
  </si>
  <si>
    <t>其他非税收入安排支出</t>
  </si>
  <si>
    <t>国有资源（资产）有偿使用收入成本补偿</t>
  </si>
  <si>
    <t>武定县卫生健康局（财务软件）</t>
  </si>
  <si>
    <t>套</t>
  </si>
  <si>
    <t>询价采购</t>
  </si>
  <si>
    <t>2019年2月</t>
  </si>
  <si>
    <t>武定县卫生健康局（台式电脑）</t>
  </si>
  <si>
    <t>台</t>
  </si>
  <si>
    <t>2019年6月</t>
  </si>
  <si>
    <t>武定县卫生健康局（碎纸机）</t>
  </si>
  <si>
    <t>武定县卫生健康局（黑白A3打印机）</t>
  </si>
  <si>
    <t>武定县卫生健康局（多功能一体机）</t>
  </si>
  <si>
    <t>6-13 部门政府购买服务情况表</t>
  </si>
  <si>
    <t xml:space="preserve"> 部门：武定县卫生健康局                                                                                                                                                                        单位：万元</t>
  </si>
  <si>
    <t>单位名称（科目名称、项目、购买服务目录）</t>
  </si>
  <si>
    <t>购买方式</t>
  </si>
  <si>
    <t>6-14 行政事业单位国有资产占有使用情况表</t>
  </si>
  <si>
    <t>填报单位：武定县卫生健康局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</si>
  <si>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</si>
  <si>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</si>
  <si>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</si>
  <si>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</si>
  <si>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</si>
  <si>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</si>
  <si>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</si>
  <si>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</si>
  <si>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</si>
  <si>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</si>
  <si>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</si>
  <si>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</si>
  <si>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r>
      <rPr>
        <sz val="9"/>
        <color indexed="8"/>
        <rFont val="宋体"/>
        <charset val="134"/>
      </rPr>
      <t xml:space="preserve">
填报说明：
</t>
    </r>
    <r>
      <rPr>
        <sz val="9"/>
        <color indexed="8"/>
        <rFont val="宋体"/>
        <charset val="134"/>
      </rPr>
      <t xml:space="preserve">　         1.资产总额＝流动资产＋固定资产＋对外投资／有价证券＋在建工程＋无形资产＋其他资产
</t>
    </r>
    <r>
      <rPr>
        <sz val="9"/>
        <color indexed="8"/>
        <rFont val="宋体"/>
        <charset val="134"/>
      </rPr>
      <t xml:space="preserve">   
</t>
    </r>
    <r>
      <rPr>
        <sz val="9"/>
        <color indexed="8"/>
        <rFont val="宋体"/>
        <charset val="134"/>
      </rPr>
      <t xml:space="preserve">           2.固定资产＝房屋构筑物＋汽车＋单价200万元以上大型设备＋其他固定资产
</t>
    </r>
  </si>
  <si>
    <t>6-15    2019年部门项目支出明细表</t>
  </si>
  <si>
    <t>单位编码名称</t>
  </si>
  <si>
    <t>项目名称</t>
  </si>
  <si>
    <t>支出功能分类科目</t>
  </si>
  <si>
    <t>上级补助</t>
  </si>
  <si>
    <t>本级安排</t>
  </si>
  <si>
    <t>结余结转资金安排</t>
  </si>
  <si>
    <t>一级</t>
  </si>
  <si>
    <t>二级</t>
  </si>
  <si>
    <t>名称</t>
  </si>
  <si>
    <t>编码</t>
  </si>
  <si>
    <t>中央补助</t>
  </si>
  <si>
    <t>省级补助</t>
  </si>
  <si>
    <t>州_市_级补助</t>
  </si>
  <si>
    <t>其中：本级支出</t>
  </si>
  <si>
    <t>其中：补助下级支出</t>
  </si>
  <si>
    <t>公共财政预算</t>
  </si>
  <si>
    <t>财政专户管理的教育收费</t>
  </si>
  <si>
    <t>存量资金</t>
  </si>
  <si>
    <t>其中：指定用途的一般性转移支付</t>
  </si>
  <si>
    <t>武定县卫生健康局</t>
  </si>
  <si>
    <t>基本公共卫生服务项目县级配套资金</t>
  </si>
  <si>
    <t>2100408</t>
  </si>
  <si>
    <t>基本公共卫生服务</t>
  </si>
  <si>
    <t>降低孕产妇死亡和消除新生儿破伤风项目县级配套资金</t>
  </si>
  <si>
    <t>2100409</t>
  </si>
  <si>
    <t>重大公共卫生专项</t>
  </si>
  <si>
    <t>计划生育家庭保健费</t>
  </si>
  <si>
    <t>2100716</t>
  </si>
  <si>
    <t>计划生育机构</t>
  </si>
  <si>
    <t>计划生育特别扶助</t>
  </si>
  <si>
    <t>2100717</t>
  </si>
  <si>
    <t>计划生育服务</t>
  </si>
  <si>
    <t>6-16      2019年部门基本信息表</t>
  </si>
  <si>
    <t>单位：人、辆</t>
  </si>
  <si>
    <t xml:space="preserve"> 部门：武定县卫生健康局                                                                                                                                                                        单位：人、辆</t>
  </si>
  <si>
    <t>单位名称</t>
  </si>
  <si>
    <t>单位
类型</t>
  </si>
  <si>
    <t>经费供给方式</t>
  </si>
  <si>
    <t>编制数</t>
  </si>
  <si>
    <t>实有职工人数</t>
  </si>
  <si>
    <t>离退休人数</t>
  </si>
  <si>
    <t>其他实有人数</t>
  </si>
  <si>
    <t>车辆情况</t>
  </si>
  <si>
    <t>在校学生数</t>
  </si>
  <si>
    <t>行政</t>
  </si>
  <si>
    <t>事业</t>
  </si>
  <si>
    <t>工勤</t>
  </si>
  <si>
    <t>财政全供养</t>
  </si>
  <si>
    <t>财政部分供养</t>
  </si>
  <si>
    <t>离休</t>
  </si>
  <si>
    <t>退休</t>
  </si>
  <si>
    <t>遗属
人员</t>
  </si>
  <si>
    <t>车辆编制数</t>
  </si>
  <si>
    <t>车辆实有数</t>
  </si>
  <si>
    <t>高中学生数</t>
  </si>
  <si>
    <t>初中</t>
  </si>
  <si>
    <t>小学</t>
  </si>
  <si>
    <t>幼儿园学生数</t>
  </si>
  <si>
    <t>参公
管理</t>
  </si>
  <si>
    <t>退养</t>
  </si>
  <si>
    <t>在职</t>
  </si>
  <si>
    <t>领导干部用车</t>
  </si>
  <si>
    <t>机要通信和应急用车</t>
  </si>
  <si>
    <t>综合保障平台用车</t>
  </si>
  <si>
    <t>执法执勤用车</t>
  </si>
  <si>
    <t>学生数</t>
  </si>
  <si>
    <t>其中：寄宿制学生数</t>
  </si>
  <si>
    <t>行政单位</t>
  </si>
  <si>
    <t>财政全额拨款</t>
  </si>
  <si>
    <t>武定县狮山镇卫生院</t>
  </si>
  <si>
    <t>事业单位</t>
  </si>
  <si>
    <t>武定县插甸镇卫生院</t>
  </si>
  <si>
    <t>武定县高桥中心卫生院</t>
  </si>
  <si>
    <t>武定县猫街镇卫生院</t>
  </si>
  <si>
    <t>武定县白路镇卫生院</t>
  </si>
  <si>
    <t>武定县环州乡卫生院</t>
  </si>
  <si>
    <t>武定县东坡中心卫生院</t>
  </si>
  <si>
    <t>武定县田心乡卫生院</t>
  </si>
  <si>
    <t>武定县发窝中心卫生院</t>
  </si>
  <si>
    <t>武定县己衣镇卫生院</t>
  </si>
  <si>
    <t>武定县万德镇卫生院</t>
  </si>
  <si>
    <t>6-17       国有资本经营收入预算表</t>
  </si>
  <si>
    <t>部门名称：武定县卫生健康局</t>
  </si>
  <si>
    <r>
      <rPr>
        <sz val="11"/>
        <rFont val="MS Serif"/>
        <charset val="134"/>
      </rPr>
      <t xml:space="preserve">    </t>
    </r>
    <r>
      <rPr>
        <sz val="11"/>
        <color indexed="8"/>
        <rFont val="宋体"/>
        <charset val="134"/>
      </rPr>
      <t>单位：元</t>
    </r>
  </si>
  <si>
    <t>项        目</t>
  </si>
  <si>
    <t>2018年决算数</t>
  </si>
  <si>
    <t>比2018年决算数增幅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</si>
  <si>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</si>
  <si>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</si>
  <si>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</si>
  <si>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</si>
  <si>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</si>
  <si>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</si>
  <si>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</si>
  <si>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</si>
  <si>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</si>
  <si>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</si>
  <si>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</si>
  <si>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</si>
  <si>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</si>
  <si>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</si>
  <si>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</si>
  <si>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</si>
  <si>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</si>
  <si>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</si>
  <si>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</si>
  <si>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</si>
  <si>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</si>
  <si>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</si>
  <si>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</si>
  <si>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</si>
  <si>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</si>
  <si>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</si>
  <si>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</si>
  <si>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</si>
  <si>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</si>
  <si>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</si>
  <si>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</si>
  <si>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</si>
  <si>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</si>
  <si>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</si>
  <si>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国有控股公司股利、股息收入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</si>
  <si>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国有参股公司股利、股息收入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</si>
  <si>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其他国有资本经营预算企业股利、股息收入</t>
    </r>
  </si>
  <si>
    <t xml:space="preserve">  产权转让收入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</si>
  <si>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国有股权、股份转让收入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</si>
  <si>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国有独资企业产权转让收入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</si>
  <si>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其他国有资本经营预算企业产权转让收入</t>
    </r>
  </si>
  <si>
    <t xml:space="preserve">  清算收入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</si>
  <si>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国有股权、股份清算收入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</si>
  <si>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国有独资企业清算收入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</si>
  <si>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其他国有资本经营预算企业清算收入</t>
    </r>
  </si>
  <si>
    <t>五、国有资本经营预算转移支付收入</t>
  </si>
  <si>
    <t xml:space="preserve">     国有资本经营预算转移支付收入</t>
  </si>
  <si>
    <t>六、其他国有资本经营预算收入</t>
  </si>
  <si>
    <t>本年收入合计</t>
  </si>
  <si>
    <t>上级补助收入</t>
  </si>
  <si>
    <t>上年结转收入</t>
  </si>
  <si>
    <t>账务调整收入</t>
  </si>
  <si>
    <t>收 入 总 计</t>
  </si>
  <si>
    <t>6-18     国有资本经营支出预算表</t>
  </si>
  <si>
    <t>单位：元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</si>
  <si>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</si>
  <si>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</si>
  <si>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</si>
  <si>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</si>
  <si>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</si>
  <si>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</si>
  <si>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本年支出合计</t>
  </si>
  <si>
    <t>补助下级支出</t>
  </si>
  <si>
    <t>结转下年</t>
  </si>
</sst>
</file>

<file path=xl/styles.xml><?xml version="1.0" encoding="utf-8"?>
<styleSheet xmlns="http://schemas.openxmlformats.org/spreadsheetml/2006/main">
  <numFmts count="33">
    <numFmt numFmtId="176" formatCode="#,##0_ ;[Red]\-#,##0\ "/>
    <numFmt numFmtId="177" formatCode="&quot;$&quot;#,##0_);[Red]\(&quot;$&quot;#,##0\)"/>
    <numFmt numFmtId="178" formatCode="yy\.mm\.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#\ ??/??"/>
    <numFmt numFmtId="41" formatCode="_ * #,##0_ ;_ * \-#,##0_ ;_ * &quot;-&quot;_ ;_ @_ "/>
    <numFmt numFmtId="180" formatCode="\$#,##0;\(\$#,##0\)"/>
    <numFmt numFmtId="181" formatCode="_-&quot;$&quot;\ * #,##0_-;_-&quot;$&quot;\ * #,##0\-;_-&quot;$&quot;\ * &quot;-&quot;_-;_-@_-"/>
    <numFmt numFmtId="182" formatCode="#,##0.00_ "/>
    <numFmt numFmtId="183" formatCode="_(* #,##0.00_);_(* \(#,##0.00\);_(* &quot;-&quot;??_);_(@_)"/>
    <numFmt numFmtId="184" formatCode="_-* #,##0_-;\-* #,##0_-;_-* &quot;-&quot;_-;_-@_-"/>
    <numFmt numFmtId="185" formatCode="&quot;$&quot;\ #,##0_-;[Red]&quot;$&quot;\ #,##0\-"/>
    <numFmt numFmtId="186" formatCode="0_ "/>
    <numFmt numFmtId="187" formatCode="[$-10804]#,###;\(\-#,#0#\);\ 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[$-10804]#,##0.00%;\-#,##0.00%;\ "/>
    <numFmt numFmtId="191" formatCode="0.0"/>
    <numFmt numFmtId="192" formatCode="\$#,##0.00;\(\$#,##0.00\)"/>
    <numFmt numFmtId="193" formatCode="&quot;$&quot;#,##0.00_);[Red]\(&quot;$&quot;#,##0.00\)"/>
    <numFmt numFmtId="194" formatCode="0.00_);[Red]\(0.00\)"/>
    <numFmt numFmtId="195" formatCode="[$-10804]#,##0.00#;\(\-#,##0.00#\);\ "/>
    <numFmt numFmtId="196" formatCode="[$-10804]#,##0.00;\-#,##0.00;\ "/>
    <numFmt numFmtId="197" formatCode="#,##0;\(#,##0\)"/>
    <numFmt numFmtId="198" formatCode="#,##0_ "/>
    <numFmt numFmtId="199" formatCode="#,##0.00_);[Red]\(#,##0.00\)"/>
    <numFmt numFmtId="200" formatCode="_-* #,##0.00_-;\-* #,##0.00_-;_-* &quot;-&quot;??_-;_-@_-"/>
    <numFmt numFmtId="201" formatCode="&quot;$&quot;\ #,##0.00_-;[Red]&quot;$&quot;\ #,##0.00\-"/>
    <numFmt numFmtId="202" formatCode="#,##0.0_);\(#,##0.0\)"/>
    <numFmt numFmtId="203" formatCode="_-&quot;$&quot;\ * #,##0.00_-;_-&quot;$&quot;\ * #,##0.00\-;_-&quot;$&quot;\ * &quot;-&quot;??_-;_-@_-"/>
    <numFmt numFmtId="204" formatCode="0.00_ "/>
  </numFmts>
  <fonts count="74">
    <font>
      <sz val="10"/>
      <color indexed="8"/>
      <name val="Arial"/>
      <charset val="134"/>
    </font>
    <font>
      <sz val="16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name val="MS Serif"/>
      <charset val="134"/>
    </font>
    <font>
      <sz val="11"/>
      <color indexed="8"/>
      <name val="Arial"/>
      <charset val="134"/>
    </font>
    <font>
      <sz val="10"/>
      <name val="Arial"/>
      <charset val="134"/>
    </font>
    <font>
      <b/>
      <sz val="20"/>
      <color indexed="8"/>
      <name val="宋体"/>
      <charset val="134"/>
    </font>
    <font>
      <sz val="11"/>
      <name val="Arial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9"/>
      <name val="Arial"/>
      <charset val="134"/>
    </font>
    <font>
      <b/>
      <sz val="8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23.95"/>
      <color indexed="8"/>
      <name val="宋体"/>
      <charset val="134"/>
    </font>
    <font>
      <sz val="10"/>
      <name val="宋体"/>
      <charset val="134"/>
      <scheme val="minor"/>
    </font>
    <font>
      <sz val="11.95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sz val="9"/>
      <name val="Arial"/>
      <charset val="134"/>
    </font>
    <font>
      <sz val="9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sz val="10"/>
      <name val="MS Sans Serif"/>
      <charset val="134"/>
    </font>
    <font>
      <b/>
      <sz val="15"/>
      <color theme="3"/>
      <name val="宋体"/>
      <charset val="134"/>
      <scheme val="minor"/>
    </font>
    <font>
      <b/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7"/>
      <name val="宋体"/>
      <charset val="134"/>
    </font>
    <font>
      <b/>
      <sz val="13"/>
      <color theme="3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0"/>
      <name val="MS Sans Serif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sz val="10"/>
      <name val="楷体"/>
      <charset val="134"/>
    </font>
    <font>
      <sz val="10"/>
      <name val="Times New Roman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1DB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7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9" fillId="24" borderId="1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1" fillId="0" borderId="0">
      <alignment horizontal="center" wrapText="1"/>
      <protection locked="0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8" fontId="14" fillId="0" borderId="26" applyFill="0" applyProtection="0">
      <alignment horizontal="right"/>
    </xf>
    <xf numFmtId="0" fontId="56" fillId="37" borderId="0" applyNumberFormat="0" applyBorder="0" applyAlignment="0" applyProtection="0"/>
    <xf numFmtId="0" fontId="40" fillId="2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0" fillId="39" borderId="0" applyNumberFormat="0" applyBorder="0" applyAlignment="0" applyProtection="0"/>
    <xf numFmtId="0" fontId="4" fillId="18" borderId="22" applyNumberFormat="0" applyFont="0" applyAlignment="0" applyProtection="0">
      <alignment vertical="center"/>
    </xf>
    <xf numFmtId="0" fontId="59" fillId="0" borderId="0"/>
    <xf numFmtId="0" fontId="59" fillId="0" borderId="0"/>
    <xf numFmtId="0" fontId="40" fillId="43" borderId="0" applyNumberFormat="0" applyBorder="0" applyAlignment="0" applyProtection="0">
      <alignment vertical="center"/>
    </xf>
    <xf numFmtId="0" fontId="56" fillId="38" borderId="0" applyNumberFormat="0" applyBorder="0" applyAlignment="0" applyProtection="0"/>
    <xf numFmtId="0" fontId="56" fillId="44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7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8" fillId="0" borderId="0"/>
    <xf numFmtId="0" fontId="33" fillId="0" borderId="0" applyNumberFormat="0" applyFill="0" applyBorder="0" applyAlignment="0" applyProtection="0">
      <alignment vertical="center"/>
    </xf>
    <xf numFmtId="0" fontId="56" fillId="44" borderId="0" applyNumberFormat="0" applyBorder="0" applyAlignment="0" applyProtection="0"/>
    <xf numFmtId="0" fontId="43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9" fillId="0" borderId="0"/>
    <xf numFmtId="0" fontId="40" fillId="25" borderId="0" applyNumberFormat="0" applyBorder="0" applyAlignment="0" applyProtection="0">
      <alignment vertical="center"/>
    </xf>
    <xf numFmtId="0" fontId="56" fillId="41" borderId="0" applyNumberFormat="0" applyBorder="0" applyAlignment="0" applyProtection="0"/>
    <xf numFmtId="0" fontId="56" fillId="38" borderId="0" applyNumberFormat="0" applyBorder="0" applyAlignment="0" applyProtection="0"/>
    <xf numFmtId="0" fontId="34" fillId="0" borderId="24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4" borderId="20" applyNumberFormat="0" applyAlignment="0" applyProtection="0">
      <alignment vertical="center"/>
    </xf>
    <xf numFmtId="0" fontId="38" fillId="4" borderId="19" applyNumberFormat="0" applyAlignment="0" applyProtection="0">
      <alignment vertical="center"/>
    </xf>
    <xf numFmtId="0" fontId="52" fillId="30" borderId="25" applyNumberForma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6" fillId="40" borderId="0" applyNumberFormat="0" applyBorder="0" applyAlignment="0" applyProtection="0"/>
    <xf numFmtId="0" fontId="36" fillId="3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40" fillId="20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>
      <alignment horizontal="left"/>
    </xf>
    <xf numFmtId="0" fontId="6" fillId="9" borderId="0" applyNumberFormat="0" applyBorder="0" applyAlignment="0" applyProtection="0"/>
    <xf numFmtId="0" fontId="40" fillId="1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7" fillId="0" borderId="0"/>
    <xf numFmtId="0" fontId="36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57" fillId="0" borderId="0"/>
    <xf numFmtId="0" fontId="57" fillId="0" borderId="0"/>
    <xf numFmtId="0" fontId="6" fillId="40" borderId="0" applyNumberFormat="0" applyBorder="0" applyAlignment="0" applyProtection="0"/>
    <xf numFmtId="49" fontId="14" fillId="0" borderId="0" applyFont="0" applyFill="0" applyBorder="0" applyAlignment="0" applyProtection="0"/>
    <xf numFmtId="0" fontId="58" fillId="0" borderId="0"/>
    <xf numFmtId="4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56" fillId="44" borderId="0" applyNumberFormat="0" applyBorder="0" applyAlignment="0" applyProtection="0"/>
    <xf numFmtId="0" fontId="58" fillId="0" borderId="0"/>
    <xf numFmtId="0" fontId="6" fillId="46" borderId="0" applyNumberFormat="0" applyBorder="0" applyAlignment="0" applyProtection="0"/>
    <xf numFmtId="0" fontId="6" fillId="45" borderId="0" applyNumberFormat="0" applyBorder="0" applyAlignment="0" applyProtection="0"/>
    <xf numFmtId="0" fontId="58" fillId="0" borderId="0"/>
    <xf numFmtId="0" fontId="57" fillId="0" borderId="0">
      <protection locked="0"/>
    </xf>
    <xf numFmtId="0" fontId="5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11" fillId="0" borderId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1" borderId="0" applyNumberFormat="0" applyBorder="0" applyAlignment="0" applyProtection="0"/>
    <xf numFmtId="181" fontId="14" fillId="0" borderId="0" applyFont="0" applyFill="0" applyBorder="0" applyAlignment="0" applyProtection="0"/>
    <xf numFmtId="0" fontId="56" fillId="41" borderId="0" applyNumberFormat="0" applyBorder="0" applyAlignment="0" applyProtection="0"/>
    <xf numFmtId="43" fontId="14" fillId="0" borderId="0" applyFont="0" applyFill="0" applyBorder="0" applyAlignment="0" applyProtection="0"/>
    <xf numFmtId="0" fontId="56" fillId="41" borderId="0" applyNumberFormat="0" applyBorder="0" applyAlignment="0" applyProtection="0"/>
    <xf numFmtId="0" fontId="56" fillId="5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9" borderId="0" applyNumberFormat="0" applyBorder="0" applyAlignment="0" applyProtection="0"/>
    <xf numFmtId="0" fontId="55" fillId="49" borderId="0" applyNumberFormat="0" applyBorder="0" applyAlignment="0" applyProtection="0"/>
    <xf numFmtId="0" fontId="56" fillId="37" borderId="0" applyNumberFormat="0" applyBorder="0" applyAlignment="0" applyProtection="0"/>
    <xf numFmtId="0" fontId="6" fillId="45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50" borderId="0" applyNumberFormat="0" applyBorder="0" applyAlignment="0" applyProtection="0"/>
    <xf numFmtId="0" fontId="64" fillId="48" borderId="29">
      <protection locked="0"/>
    </xf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37" borderId="0" applyNumberFormat="0" applyBorder="0" applyAlignment="0" applyProtection="0"/>
    <xf numFmtId="0" fontId="14" fillId="0" borderId="0" applyFont="0" applyFill="0" applyBorder="0" applyAlignment="0" applyProtection="0"/>
    <xf numFmtId="0" fontId="56" fillId="51" borderId="0" applyNumberFormat="0" applyBorder="0" applyAlignment="0" applyProtection="0"/>
    <xf numFmtId="0" fontId="6" fillId="40" borderId="0" applyNumberFormat="0" applyBorder="0" applyAlignment="0" applyProtection="0"/>
    <xf numFmtId="0" fontId="56" fillId="51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201" fontId="14" fillId="0" borderId="0" applyFont="0" applyFill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188" fontId="14" fillId="0" borderId="0" applyFont="0" applyFill="0" applyBorder="0" applyAlignment="0" applyProtection="0"/>
    <xf numFmtId="0" fontId="56" fillId="9" borderId="0" applyNumberFormat="0" applyBorder="0" applyAlignment="0" applyProtection="0"/>
    <xf numFmtId="0" fontId="6" fillId="35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14" fillId="0" borderId="30" applyNumberFormat="0" applyFill="0" applyProtection="0">
      <alignment horizontal="right"/>
    </xf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37" borderId="0" applyNumberFormat="0" applyBorder="0" applyAlignment="0" applyProtection="0"/>
    <xf numFmtId="197" fontId="69" fillId="0" borderId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19" fillId="0" borderId="0"/>
    <xf numFmtId="0" fontId="6" fillId="45" borderId="0" applyNumberFormat="0" applyBorder="0" applyAlignment="0" applyProtection="0"/>
    <xf numFmtId="0" fontId="55" fillId="49" borderId="0" applyNumberFormat="0" applyBorder="0" applyAlignment="0" applyProtection="0"/>
    <xf numFmtId="0" fontId="6" fillId="45" borderId="0" applyNumberFormat="0" applyBorder="0" applyAlignment="0" applyProtection="0"/>
    <xf numFmtId="0" fontId="6" fillId="9" borderId="0" applyNumberFormat="0" applyBorder="0" applyAlignment="0" applyProtection="0"/>
    <xf numFmtId="0" fontId="11" fillId="0" borderId="0">
      <alignment vertical="center"/>
    </xf>
    <xf numFmtId="0" fontId="6" fillId="52" borderId="0" applyNumberFormat="0" applyBorder="0" applyAlignment="0" applyProtection="0"/>
    <xf numFmtId="0" fontId="6" fillId="9" borderId="0" applyNumberFormat="0" applyBorder="0" applyAlignment="0" applyProtection="0"/>
    <xf numFmtId="0" fontId="6" fillId="5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42" fillId="56" borderId="0" applyNumberFormat="0" applyFont="0" applyBorder="0" applyAlignment="0" applyProtection="0"/>
    <xf numFmtId="0" fontId="56" fillId="9" borderId="0" applyNumberFormat="0" applyBorder="0" applyAlignment="0" applyProtection="0"/>
    <xf numFmtId="0" fontId="56" fillId="38" borderId="0" applyNumberFormat="0" applyBorder="0" applyAlignment="0" applyProtection="0"/>
    <xf numFmtId="0" fontId="56" fillId="41" borderId="0" applyNumberFormat="0" applyBorder="0" applyAlignment="0" applyProtection="0"/>
    <xf numFmtId="0" fontId="69" fillId="0" borderId="0"/>
    <xf numFmtId="0" fontId="56" fillId="41" borderId="0" applyNumberFormat="0" applyBorder="0" applyAlignment="0" applyProtection="0"/>
    <xf numFmtId="0" fontId="56" fillId="51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51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11" fillId="0" borderId="0">
      <alignment vertical="center"/>
    </xf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14" fillId="0" borderId="30" applyNumberFormat="0" applyFill="0" applyProtection="0">
      <alignment horizontal="left"/>
    </xf>
    <xf numFmtId="0" fontId="56" fillId="38" borderId="0" applyNumberFormat="0" applyBorder="0" applyAlignment="0" applyProtection="0"/>
    <xf numFmtId="0" fontId="0" fillId="0" borderId="0">
      <alignment vertical="center"/>
    </xf>
    <xf numFmtId="0" fontId="62" fillId="0" borderId="0" applyNumberFormat="0" applyFill="0" applyBorder="0" applyAlignment="0" applyProtection="0"/>
    <xf numFmtId="184" fontId="14" fillId="0" borderId="0" applyFont="0" applyFill="0" applyBorder="0" applyAlignment="0" applyProtection="0"/>
    <xf numFmtId="200" fontId="14" fillId="0" borderId="0" applyFont="0" applyFill="0" applyBorder="0" applyAlignment="0" applyProtection="0"/>
    <xf numFmtId="0" fontId="57" fillId="0" borderId="0"/>
    <xf numFmtId="0" fontId="21" fillId="0" borderId="0" applyNumberFormat="0" applyFill="0" applyBorder="0" applyAlignment="0" applyProtection="0"/>
    <xf numFmtId="203" fontId="14" fillId="0" borderId="0" applyFont="0" applyFill="0" applyBorder="0" applyAlignment="0" applyProtection="0"/>
    <xf numFmtId="192" fontId="69" fillId="0" borderId="0"/>
    <xf numFmtId="15" fontId="42" fillId="0" borderId="0"/>
    <xf numFmtId="180" fontId="6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38" fontId="70" fillId="53" borderId="0" applyNumberFormat="0" applyBorder="0" applyAlignment="0" applyProtection="0"/>
    <xf numFmtId="0" fontId="71" fillId="0" borderId="31" applyNumberFormat="0" applyAlignment="0" applyProtection="0">
      <alignment horizontal="left" vertical="center"/>
    </xf>
    <xf numFmtId="0" fontId="71" fillId="0" borderId="32">
      <alignment horizontal="left" vertical="center"/>
    </xf>
    <xf numFmtId="10" fontId="70" fillId="55" borderId="2" applyNumberFormat="0" applyBorder="0" applyAlignment="0" applyProtection="0"/>
    <xf numFmtId="202" fontId="72" fillId="54" borderId="0"/>
    <xf numFmtId="202" fontId="73" fillId="57" borderId="0"/>
    <xf numFmtId="38" fontId="42" fillId="0" borderId="0" applyFont="0" applyFill="0" applyBorder="0" applyAlignment="0" applyProtection="0"/>
    <xf numFmtId="0" fontId="55" fillId="47" borderId="0" applyNumberFormat="0" applyBorder="0" applyAlignment="0" applyProtection="0"/>
    <xf numFmtId="40" fontId="42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42" fillId="0" borderId="0" applyFont="0" applyFill="0" applyBorder="0" applyAlignment="0" applyProtection="0"/>
    <xf numFmtId="193" fontId="42" fillId="0" borderId="0" applyFont="0" applyFill="0" applyBorder="0" applyAlignment="0" applyProtection="0"/>
    <xf numFmtId="0" fontId="11" fillId="0" borderId="0">
      <alignment vertical="center"/>
    </xf>
    <xf numFmtId="181" fontId="14" fillId="0" borderId="0" applyFont="0" applyFill="0" applyBorder="0" applyAlignment="0" applyProtection="0"/>
    <xf numFmtId="37" fontId="63" fillId="0" borderId="0"/>
    <xf numFmtId="185" fontId="14" fillId="0" borderId="0"/>
    <xf numFmtId="0" fontId="57" fillId="0" borderId="0"/>
    <xf numFmtId="0" fontId="11" fillId="0" borderId="0">
      <alignment vertical="center"/>
    </xf>
    <xf numFmtId="3" fontId="42" fillId="0" borderId="0" applyFont="0" applyFill="0" applyBorder="0" applyAlignment="0" applyProtection="0"/>
    <xf numFmtId="14" fontId="41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9" fontId="57" fillId="0" borderId="0" applyFont="0" applyFill="0" applyBorder="0" applyAlignment="0" applyProtection="0"/>
    <xf numFmtId="179" fontId="14" fillId="0" borderId="0" applyFont="0" applyFill="0" applyProtection="0"/>
    <xf numFmtId="15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62" fillId="0" borderId="28">
      <alignment horizontal="center"/>
    </xf>
    <xf numFmtId="0" fontId="62" fillId="0" borderId="0" applyNumberFormat="0" applyFill="0" applyBorder="0" applyAlignment="0" applyProtection="0"/>
    <xf numFmtId="0" fontId="64" fillId="48" borderId="29">
      <protection locked="0"/>
    </xf>
    <xf numFmtId="0" fontId="65" fillId="0" borderId="0"/>
    <xf numFmtId="0" fontId="64" fillId="48" borderId="29">
      <protection locked="0"/>
    </xf>
    <xf numFmtId="189" fontId="14" fillId="0" borderId="0" applyFont="0" applyFill="0" applyBorder="0" applyAlignment="0" applyProtection="0"/>
    <xf numFmtId="0" fontId="67" fillId="0" borderId="30" applyNumberFormat="0" applyFill="0" applyProtection="0">
      <alignment horizontal="center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5" fillId="47" borderId="0" applyNumberFormat="0" applyBorder="0" applyAlignment="0" applyProtection="0"/>
    <xf numFmtId="0" fontId="9" fillId="0" borderId="0">
      <alignment vertical="center"/>
    </xf>
    <xf numFmtId="0" fontId="68" fillId="0" borderId="26" applyNumberFormat="0" applyFill="0" applyProtection="0">
      <alignment horizontal="center"/>
    </xf>
    <xf numFmtId="0" fontId="60" fillId="39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5" fillId="47" borderId="0" applyNumberFormat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" fontId="44" fillId="0" borderId="0" applyNumberFormat="0" applyFill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68" fillId="0" borderId="26" applyNumberFormat="0" applyFill="0" applyProtection="0">
      <alignment horizontal="left"/>
    </xf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183" fontId="9" fillId="0" borderId="0" applyFont="0" applyFill="0" applyBorder="0" applyAlignment="0" applyProtection="0">
      <alignment vertical="center"/>
    </xf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7" borderId="0" applyNumberFormat="0" applyBorder="0" applyAlignment="0" applyProtection="0"/>
    <xf numFmtId="1" fontId="14" fillId="0" borderId="26" applyFill="0" applyProtection="0">
      <alignment horizontal="center"/>
    </xf>
    <xf numFmtId="0" fontId="42" fillId="0" borderId="0"/>
    <xf numFmtId="41" fontId="14" fillId="0" borderId="0" applyFont="0" applyFill="0" applyBorder="0" applyAlignment="0" applyProtection="0"/>
  </cellStyleXfs>
  <cellXfs count="27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91" fontId="5" fillId="0" borderId="0" xfId="239" applyNumberFormat="1" applyFont="1" applyFill="1" applyBorder="1" applyAlignment="1" applyProtection="1">
      <alignment horizontal="left"/>
    </xf>
    <xf numFmtId="0" fontId="6" fillId="0" borderId="0" xfId="217" applyFont="1" applyAlignment="1">
      <alignment horizontal="left" vertical="center" wrapText="1"/>
    </xf>
    <xf numFmtId="0" fontId="6" fillId="0" borderId="0" xfId="217" applyFont="1" applyFill="1" applyAlignment="1">
      <alignment horizontal="left" vertical="center" wrapText="1"/>
    </xf>
    <xf numFmtId="0" fontId="5" fillId="0" borderId="0" xfId="238" applyFont="1" applyFill="1" applyBorder="1" applyAlignment="1">
      <alignment horizontal="right"/>
    </xf>
    <xf numFmtId="0" fontId="7" fillId="0" borderId="1" xfId="248" applyFont="1" applyBorder="1" applyAlignment="1">
      <alignment horizontal="distributed" vertical="center" wrapText="1" indent="3"/>
    </xf>
    <xf numFmtId="0" fontId="8" fillId="0" borderId="2" xfId="240" applyNumberFormat="1" applyFont="1" applyFill="1" applyBorder="1" applyAlignment="1" applyProtection="1">
      <alignment horizontal="center" vertical="center" wrapText="1"/>
    </xf>
    <xf numFmtId="199" fontId="8" fillId="0" borderId="2" xfId="240" applyNumberFormat="1" applyFont="1" applyFill="1" applyBorder="1" applyAlignment="1" applyProtection="1">
      <alignment horizontal="center" vertical="center" wrapText="1"/>
    </xf>
    <xf numFmtId="0" fontId="5" fillId="0" borderId="3" xfId="238" applyNumberFormat="1" applyFont="1" applyFill="1" applyBorder="1" applyAlignment="1">
      <alignment horizontal="left" vertical="center"/>
    </xf>
    <xf numFmtId="176" fontId="5" fillId="0" borderId="2" xfId="247" applyNumberFormat="1" applyFont="1" applyFill="1" applyBorder="1" applyAlignment="1">
      <alignment vertical="center"/>
    </xf>
    <xf numFmtId="9" fontId="9" fillId="0" borderId="2" xfId="217" applyNumberFormat="1" applyFont="1" applyFill="1" applyBorder="1" applyAlignment="1">
      <alignment horizontal="right" vertical="center" wrapText="1"/>
    </xf>
    <xf numFmtId="176" fontId="5" fillId="0" borderId="2" xfId="247" applyNumberFormat="1" applyFont="1" applyFill="1" applyBorder="1" applyAlignment="1">
      <alignment horizontal="center" vertical="center"/>
    </xf>
    <xf numFmtId="0" fontId="8" fillId="2" borderId="2" xfId="247" applyFont="1" applyFill="1" applyBorder="1" applyAlignment="1">
      <alignment horizontal="distributed" vertical="center" indent="1"/>
    </xf>
    <xf numFmtId="176" fontId="8" fillId="0" borderId="2" xfId="247" applyNumberFormat="1" applyFont="1" applyFill="1" applyBorder="1" applyAlignment="1">
      <alignment vertical="center"/>
    </xf>
    <xf numFmtId="9" fontId="10" fillId="0" borderId="2" xfId="217" applyNumberFormat="1" applyFont="1" applyFill="1" applyBorder="1" applyAlignment="1">
      <alignment horizontal="right" vertical="center" wrapText="1"/>
    </xf>
    <xf numFmtId="0" fontId="5" fillId="0" borderId="2" xfId="238" applyNumberFormat="1" applyFont="1" applyFill="1" applyBorder="1" applyAlignment="1">
      <alignment horizontal="center" vertical="center"/>
    </xf>
    <xf numFmtId="0" fontId="11" fillId="0" borderId="0" xfId="238" applyFill="1" applyBorder="1" applyAlignment="1"/>
    <xf numFmtId="191" fontId="12" fillId="0" borderId="0" xfId="239" applyNumberFormat="1" applyFont="1" applyFill="1" applyBorder="1" applyAlignment="1" applyProtection="1">
      <alignment horizontal="right"/>
    </xf>
    <xf numFmtId="0" fontId="8" fillId="0" borderId="2" xfId="238" applyFont="1" applyFill="1" applyBorder="1" applyAlignment="1">
      <alignment horizontal="center" vertical="center" wrapText="1"/>
    </xf>
    <xf numFmtId="0" fontId="8" fillId="0" borderId="2" xfId="238" applyFont="1" applyFill="1" applyBorder="1" applyAlignment="1">
      <alignment horizontal="left" vertical="center" wrapText="1"/>
    </xf>
    <xf numFmtId="198" fontId="8" fillId="0" borderId="2" xfId="256" applyNumberFormat="1" applyFont="1" applyFill="1" applyBorder="1" applyAlignment="1">
      <alignment vertical="center"/>
    </xf>
    <xf numFmtId="9" fontId="8" fillId="0" borderId="2" xfId="240" applyNumberFormat="1" applyFont="1" applyFill="1" applyBorder="1" applyAlignment="1" applyProtection="1">
      <alignment horizontal="center" vertical="center" wrapText="1"/>
    </xf>
    <xf numFmtId="0" fontId="8" fillId="0" borderId="2" xfId="238" applyNumberFormat="1" applyFont="1" applyFill="1" applyBorder="1" applyAlignment="1">
      <alignment horizontal="left" vertical="center"/>
    </xf>
    <xf numFmtId="0" fontId="5" fillId="0" borderId="2" xfId="238" applyNumberFormat="1" applyFont="1" applyFill="1" applyBorder="1" applyAlignment="1">
      <alignment horizontal="left" vertical="center"/>
    </xf>
    <xf numFmtId="198" fontId="5" fillId="0" borderId="2" xfId="256" applyNumberFormat="1" applyFont="1" applyFill="1" applyBorder="1" applyAlignment="1">
      <alignment vertical="center"/>
    </xf>
    <xf numFmtId="198" fontId="5" fillId="0" borderId="2" xfId="217" applyNumberFormat="1" applyFont="1" applyFill="1" applyBorder="1" applyAlignment="1">
      <alignment vertical="center"/>
    </xf>
    <xf numFmtId="0" fontId="5" fillId="0" borderId="1" xfId="238" applyNumberFormat="1" applyFont="1" applyFill="1" applyBorder="1" applyAlignment="1">
      <alignment horizontal="left" vertical="center"/>
    </xf>
    <xf numFmtId="198" fontId="7" fillId="0" borderId="4" xfId="10" applyNumberFormat="1" applyFont="1" applyBorder="1" applyAlignment="1">
      <alignment vertical="center"/>
    </xf>
    <xf numFmtId="198" fontId="11" fillId="0" borderId="2" xfId="10" applyNumberFormat="1" applyFont="1" applyBorder="1" applyAlignment="1">
      <alignment vertical="center"/>
    </xf>
    <xf numFmtId="198" fontId="11" fillId="0" borderId="2" xfId="238" applyNumberFormat="1" applyFill="1" applyBorder="1" applyAlignment="1"/>
    <xf numFmtId="198" fontId="11" fillId="0" borderId="4" xfId="10" applyNumberFormat="1" applyFont="1" applyBorder="1" applyAlignment="1">
      <alignment vertical="center"/>
    </xf>
    <xf numFmtId="0" fontId="11" fillId="0" borderId="2" xfId="238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 applyProtection="1">
      <alignment horizontal="center" vertical="center" wrapText="1" readingOrder="1"/>
      <protection locked="0"/>
    </xf>
    <xf numFmtId="0" fontId="16" fillId="0" borderId="0" xfId="0" applyFont="1" applyAlignment="1"/>
    <xf numFmtId="0" fontId="17" fillId="2" borderId="0" xfId="0" applyNumberFormat="1" applyFont="1" applyFill="1" applyAlignment="1" applyProtection="1">
      <alignment horizontal="left" vertical="center" wrapText="1" readingOrder="1"/>
      <protection locked="0"/>
    </xf>
    <xf numFmtId="0" fontId="14" fillId="0" borderId="0" xfId="0" applyNumberFormat="1" applyFont="1" applyAlignment="1">
      <alignment horizontal="left"/>
    </xf>
    <xf numFmtId="0" fontId="10" fillId="0" borderId="3" xfId="0" applyFont="1" applyFill="1" applyBorder="1" applyAlignment="1" applyProtection="1">
      <alignment horizontal="center" vertical="center" wrapText="1" readingOrder="1"/>
      <protection locked="0"/>
    </xf>
    <xf numFmtId="0" fontId="18" fillId="0" borderId="5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horizontal="center" vertical="center" wrapText="1" readingOrder="1"/>
      <protection locked="0"/>
    </xf>
    <xf numFmtId="0" fontId="18" fillId="0" borderId="6" xfId="0" applyFont="1" applyFill="1" applyBorder="1" applyAlignment="1" applyProtection="1">
      <alignment vertical="top" wrapText="1"/>
      <protection locked="0"/>
    </xf>
    <xf numFmtId="0" fontId="10" fillId="0" borderId="7" xfId="0" applyFont="1" applyFill="1" applyBorder="1" applyAlignment="1" applyProtection="1">
      <alignment horizontal="center" vertical="center" wrapText="1" readingOrder="1"/>
      <protection locked="0"/>
    </xf>
    <xf numFmtId="0" fontId="18" fillId="0" borderId="7" xfId="0" applyFont="1" applyFill="1" applyBorder="1" applyAlignment="1" applyProtection="1">
      <alignment vertical="top" wrapText="1"/>
      <protection locked="0"/>
    </xf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horizontal="center" wrapText="1" readingOrder="1"/>
      <protection locked="0"/>
    </xf>
    <xf numFmtId="187" fontId="17" fillId="0" borderId="3" xfId="0" applyNumberFormat="1" applyFont="1" applyBorder="1" applyAlignment="1" applyProtection="1">
      <alignment vertical="center" wrapText="1" readingOrder="1"/>
      <protection locked="0"/>
    </xf>
    <xf numFmtId="0" fontId="17" fillId="0" borderId="3" xfId="0" applyFont="1" applyFill="1" applyBorder="1" applyAlignment="1" applyProtection="1">
      <alignment horizontal="center" vertical="center" wrapText="1" readingOrder="1"/>
      <protection locked="0"/>
    </xf>
    <xf numFmtId="0" fontId="17" fillId="0" borderId="3" xfId="0" applyFont="1" applyBorder="1" applyAlignment="1" applyProtection="1">
      <alignment horizontal="center" vertical="center" wrapText="1" readingOrder="1"/>
      <protection locked="0"/>
    </xf>
    <xf numFmtId="186" fontId="19" fillId="0" borderId="8" xfId="246" applyNumberFormat="1" applyFont="1" applyBorder="1" applyAlignment="1" applyProtection="1">
      <alignment vertical="center" wrapText="1"/>
      <protection locked="0"/>
    </xf>
    <xf numFmtId="0" fontId="17" fillId="0" borderId="3" xfId="0" applyFont="1" applyBorder="1" applyAlignment="1" applyProtection="1">
      <alignment horizontal="center" wrapText="1" readingOrder="1"/>
      <protection locked="0"/>
    </xf>
    <xf numFmtId="186" fontId="19" fillId="0" borderId="8" xfId="212" applyNumberFormat="1" applyFont="1" applyFill="1" applyBorder="1" applyAlignment="1" applyProtection="1">
      <alignment vertical="center"/>
      <protection locked="0"/>
    </xf>
    <xf numFmtId="186" fontId="19" fillId="0" borderId="8" xfId="212" applyNumberFormat="1" applyFont="1" applyFill="1" applyBorder="1" applyAlignment="1" applyProtection="1">
      <alignment vertical="center" wrapText="1"/>
      <protection locked="0"/>
    </xf>
    <xf numFmtId="0" fontId="18" fillId="0" borderId="2" xfId="0" applyFont="1" applyFill="1" applyBorder="1" applyAlignment="1" applyProtection="1">
      <alignment vertical="top" wrapText="1"/>
      <protection locked="0"/>
    </xf>
    <xf numFmtId="0" fontId="18" fillId="0" borderId="9" xfId="0" applyFont="1" applyFill="1" applyBorder="1" applyAlignment="1" applyProtection="1">
      <alignment vertical="top" wrapText="1"/>
      <protection locked="0"/>
    </xf>
    <xf numFmtId="0" fontId="18" fillId="0" borderId="10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center" vertical="center" wrapText="1" readingOrder="1"/>
      <protection locked="0"/>
    </xf>
    <xf numFmtId="0" fontId="10" fillId="0" borderId="11" xfId="0" applyFont="1" applyFill="1" applyBorder="1" applyAlignment="1" applyProtection="1">
      <alignment horizontal="center" vertical="center" wrapText="1" readingOrder="1"/>
      <protection locked="0"/>
    </xf>
    <xf numFmtId="0" fontId="20" fillId="0" borderId="12" xfId="0" applyFont="1" applyFill="1" applyBorder="1" applyAlignment="1" applyProtection="1">
      <alignment horizontal="center" vertical="center" wrapText="1" readingOrder="1"/>
      <protection locked="0"/>
    </xf>
    <xf numFmtId="0" fontId="20" fillId="0" borderId="3" xfId="0" applyFont="1" applyFill="1" applyBorder="1" applyAlignment="1" applyProtection="1">
      <alignment horizontal="center" vertical="center" wrapText="1" readingOrder="1"/>
      <protection locked="0"/>
    </xf>
    <xf numFmtId="0" fontId="20" fillId="0" borderId="5" xfId="0" applyFont="1" applyFill="1" applyBorder="1" applyAlignment="1" applyProtection="1">
      <alignment horizontal="center" vertical="center" wrapText="1" readingOrder="1"/>
      <protection locked="0"/>
    </xf>
    <xf numFmtId="0" fontId="20" fillId="0" borderId="11" xfId="0" applyFont="1" applyFill="1" applyBorder="1" applyAlignment="1" applyProtection="1">
      <alignment horizontal="center" vertical="center" wrapText="1" readingOrder="1"/>
      <protection locked="0"/>
    </xf>
    <xf numFmtId="0" fontId="21" fillId="0" borderId="5" xfId="0" applyFont="1" applyFill="1" applyBorder="1" applyAlignment="1" applyProtection="1">
      <alignment vertical="top" wrapText="1"/>
      <protection locked="0"/>
    </xf>
    <xf numFmtId="187" fontId="17" fillId="0" borderId="3" xfId="0" applyNumberFormat="1" applyFont="1" applyBorder="1" applyAlignment="1" applyProtection="1">
      <alignment horizontal="center" vertical="center" wrapText="1" readingOrder="1"/>
      <protection locked="0"/>
    </xf>
    <xf numFmtId="187" fontId="17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0" xfId="0" applyFont="1" applyAlignment="1" applyProtection="1">
      <alignment horizontal="right" vertical="center" wrapText="1" readingOrder="1"/>
      <protection locked="0"/>
    </xf>
    <xf numFmtId="0" fontId="18" fillId="0" borderId="11" xfId="0" applyFont="1" applyFill="1" applyBorder="1" applyAlignment="1" applyProtection="1">
      <alignment vertical="top" wrapText="1"/>
      <protection locked="0"/>
    </xf>
    <xf numFmtId="0" fontId="21" fillId="0" borderId="11" xfId="0" applyFont="1" applyFill="1" applyBorder="1" applyAlignment="1" applyProtection="1">
      <alignment vertical="top" wrapText="1"/>
      <protection locked="0"/>
    </xf>
    <xf numFmtId="0" fontId="20" fillId="0" borderId="13" xfId="0" applyFont="1" applyFill="1" applyBorder="1" applyAlignment="1" applyProtection="1">
      <alignment horizontal="center" vertical="center" wrapText="1" readingOrder="1"/>
      <protection locked="0"/>
    </xf>
    <xf numFmtId="0" fontId="21" fillId="0" borderId="7" xfId="0" applyFont="1" applyFill="1" applyBorder="1" applyAlignment="1" applyProtection="1">
      <alignment vertical="top" wrapText="1"/>
      <protection locked="0"/>
    </xf>
    <xf numFmtId="0" fontId="20" fillId="0" borderId="7" xfId="0" applyFont="1" applyFill="1" applyBorder="1" applyAlignment="1" applyProtection="1">
      <alignment horizontal="center" vertical="center" wrapText="1" readingOrder="1"/>
      <protection locked="0"/>
    </xf>
    <xf numFmtId="0" fontId="22" fillId="0" borderId="3" xfId="0" applyFont="1" applyFill="1" applyBorder="1" applyAlignment="1" applyProtection="1">
      <alignment horizontal="center" vertical="center" wrapText="1" readingOrder="1"/>
      <protection locked="0"/>
    </xf>
    <xf numFmtId="187" fontId="9" fillId="0" borderId="3" xfId="0" applyNumberFormat="1" applyFont="1" applyBorder="1" applyAlignment="1" applyProtection="1">
      <alignment horizontal="center" vertical="center" wrapText="1" readingOrder="1"/>
      <protection locked="0"/>
    </xf>
    <xf numFmtId="187" fontId="9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NumberFormat="1" applyFont="1" applyAlignment="1"/>
    <xf numFmtId="0" fontId="17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23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24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14" xfId="0" applyNumberFormat="1" applyFont="1" applyBorder="1" applyAlignment="1" applyProtection="1">
      <alignment vertical="top" wrapText="1"/>
      <protection locked="0"/>
    </xf>
    <xf numFmtId="0" fontId="14" fillId="0" borderId="15" xfId="0" applyNumberFormat="1" applyFont="1" applyBorder="1" applyAlignment="1" applyProtection="1">
      <alignment vertical="top" wrapText="1"/>
      <protection locked="0"/>
    </xf>
    <xf numFmtId="0" fontId="14" fillId="0" borderId="5" xfId="0" applyNumberFormat="1" applyFont="1" applyBorder="1" applyAlignment="1" applyProtection="1">
      <alignment vertical="top" wrapText="1"/>
      <protection locked="0"/>
    </xf>
    <xf numFmtId="0" fontId="14" fillId="3" borderId="16" xfId="0" applyNumberFormat="1" applyFont="1" applyFill="1" applyBorder="1" applyAlignment="1" applyProtection="1">
      <alignment vertical="top" wrapText="1"/>
      <protection locked="0"/>
    </xf>
    <xf numFmtId="0" fontId="14" fillId="0" borderId="9" xfId="0" applyNumberFormat="1" applyFont="1" applyBorder="1" applyAlignment="1" applyProtection="1">
      <alignment vertical="top" wrapText="1"/>
      <protection locked="0"/>
    </xf>
    <xf numFmtId="0" fontId="14" fillId="0" borderId="10" xfId="0" applyNumberFormat="1" applyFont="1" applyBorder="1" applyAlignment="1" applyProtection="1">
      <alignment vertical="top" wrapText="1"/>
      <protection locked="0"/>
    </xf>
    <xf numFmtId="0" fontId="14" fillId="3" borderId="6" xfId="0" applyNumberFormat="1" applyFont="1" applyFill="1" applyBorder="1" applyAlignment="1" applyProtection="1">
      <alignment vertical="top" wrapText="1"/>
      <protection locked="0"/>
    </xf>
    <xf numFmtId="0" fontId="14" fillId="3" borderId="7" xfId="0" applyNumberFormat="1" applyFont="1" applyFill="1" applyBorder="1" applyAlignment="1" applyProtection="1">
      <alignment vertical="top" wrapText="1"/>
      <protection locked="0"/>
    </xf>
    <xf numFmtId="0" fontId="2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3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196" fontId="24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24" fillId="4" borderId="3" xfId="185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24" fillId="4" borderId="3" xfId="0" applyNumberFormat="1" applyFont="1" applyFill="1" applyBorder="1" applyAlignment="1" applyProtection="1">
      <alignment vertical="center" wrapText="1" readingOrder="1"/>
      <protection locked="0"/>
    </xf>
    <xf numFmtId="0" fontId="24" fillId="4" borderId="3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0" borderId="11" xfId="0" applyNumberFormat="1" applyFont="1" applyBorder="1" applyAlignment="1" applyProtection="1">
      <alignment vertical="top" wrapText="1"/>
      <protection locked="0"/>
    </xf>
    <xf numFmtId="0" fontId="2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25" fillId="0" borderId="0" xfId="0" applyNumberFormat="1" applyFont="1" applyAlignment="1" applyProtection="1">
      <alignment horizontal="center" vertical="center" wrapText="1" readingOrder="1"/>
      <protection locked="0"/>
    </xf>
    <xf numFmtId="0" fontId="24" fillId="0" borderId="0" xfId="0" applyNumberFormat="1" applyFont="1" applyAlignment="1" applyProtection="1">
      <alignment horizontal="left" wrapText="1" readingOrder="1"/>
      <protection locked="0"/>
    </xf>
    <xf numFmtId="0" fontId="9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24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24" fillId="0" borderId="0" xfId="0" applyNumberFormat="1" applyFont="1" applyAlignment="1" applyProtection="1">
      <alignment horizontal="right" wrapText="1" readingOrder="1"/>
      <protection locked="0"/>
    </xf>
    <xf numFmtId="0" fontId="26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25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9" fillId="3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49" fontId="27" fillId="0" borderId="2" xfId="0" applyNumberFormat="1" applyFont="1" applyBorder="1" applyAlignment="1"/>
    <xf numFmtId="0" fontId="27" fillId="0" borderId="2" xfId="0" applyNumberFormat="1" applyFont="1" applyBorder="1" applyAlignment="1"/>
    <xf numFmtId="0" fontId="17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2" xfId="0" applyNumberFormat="1" applyFont="1" applyBorder="1" applyAlignment="1"/>
    <xf numFmtId="0" fontId="25" fillId="0" borderId="0" xfId="0" applyNumberFormat="1" applyFont="1" applyAlignment="1" applyProtection="1">
      <alignment horizontal="left" vertical="center" wrapText="1" readingOrder="1"/>
      <protection locked="0"/>
    </xf>
    <xf numFmtId="0" fontId="17" fillId="0" borderId="0" xfId="0" applyNumberFormat="1" applyFont="1" applyAlignment="1" applyProtection="1">
      <alignment horizontal="right" vertical="center" wrapText="1" readingOrder="1"/>
      <protection locked="0"/>
    </xf>
    <xf numFmtId="0" fontId="9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28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0" xfId="0" applyFont="1">
      <alignment vertical="center"/>
    </xf>
    <xf numFmtId="0" fontId="14" fillId="0" borderId="0" xfId="0" applyNumberFormat="1" applyFont="1" applyAlignment="1">
      <alignment horizontal="center"/>
    </xf>
    <xf numFmtId="0" fontId="23" fillId="0" borderId="0" xfId="0" applyNumberFormat="1" applyFont="1" applyAlignment="1" applyProtection="1">
      <alignment horizontal="center" vertical="center" wrapText="1" readingOrder="1"/>
      <protection locked="0"/>
    </xf>
    <xf numFmtId="0" fontId="24" fillId="0" borderId="0" xfId="0" applyNumberFormat="1" applyFont="1" applyAlignment="1" applyProtection="1">
      <alignment horizontal="left" vertical="center" wrapText="1" readingOrder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9" fontId="17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NumberFormat="1" applyFont="1" applyAlignment="1" applyProtection="1">
      <alignment horizontal="center" vertical="center" wrapText="1" readingOrder="1"/>
      <protection locked="0"/>
    </xf>
    <xf numFmtId="196" fontId="9" fillId="2" borderId="3" xfId="0" applyNumberFormat="1" applyFont="1" applyFill="1" applyBorder="1" applyAlignment="1" applyProtection="1">
      <alignment horizontal="right" vertical="center" wrapText="1" readingOrder="1"/>
      <protection locked="0"/>
    </xf>
    <xf numFmtId="190" fontId="9" fillId="2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3" xfId="0" applyNumberFormat="1" applyFont="1" applyBorder="1" applyAlignment="1" applyProtection="1">
      <alignment vertical="center" wrapText="1" readingOrder="1"/>
      <protection locked="0"/>
    </xf>
    <xf numFmtId="0" fontId="9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24" fillId="0" borderId="16" xfId="0" applyNumberFormat="1" applyFont="1" applyBorder="1" applyAlignment="1" applyProtection="1">
      <alignment vertical="center" wrapText="1" readingOrder="1"/>
      <protection locked="0"/>
    </xf>
    <xf numFmtId="0" fontId="9" fillId="0" borderId="16" xfId="0" applyNumberFormat="1" applyFont="1" applyBorder="1" applyAlignment="1" applyProtection="1">
      <alignment vertical="center" wrapText="1" readingOrder="1"/>
      <protection locked="0"/>
    </xf>
    <xf numFmtId="196" fontId="9" fillId="0" borderId="16" xfId="0" applyNumberFormat="1" applyFont="1" applyBorder="1" applyAlignment="1" applyProtection="1">
      <alignment vertical="center" wrapText="1" readingOrder="1"/>
      <protection locked="0"/>
    </xf>
    <xf numFmtId="196" fontId="9" fillId="0" borderId="16" xfId="0" applyNumberFormat="1" applyFont="1" applyBorder="1" applyAlignment="1" applyProtection="1">
      <alignment horizontal="right" vertical="center" wrapText="1" readingOrder="1"/>
      <protection locked="0"/>
    </xf>
    <xf numFmtId="0" fontId="24" fillId="0" borderId="3" xfId="0" applyNumberFormat="1" applyFont="1" applyBorder="1" applyAlignment="1" applyProtection="1">
      <alignment vertical="center" wrapText="1" readingOrder="1"/>
      <protection locked="0"/>
    </xf>
    <xf numFmtId="0" fontId="9" fillId="0" borderId="3" xfId="0" applyNumberFormat="1" applyFont="1" applyBorder="1" applyAlignment="1" applyProtection="1">
      <alignment horizontal="left" vertical="center" wrapText="1" readingOrder="1"/>
      <protection locked="0"/>
    </xf>
    <xf numFmtId="196" fontId="17" fillId="0" borderId="3" xfId="0" applyNumberFormat="1" applyFont="1" applyBorder="1" applyAlignment="1" applyProtection="1">
      <alignment vertical="center" wrapText="1" readingOrder="1"/>
      <protection locked="0"/>
    </xf>
    <xf numFmtId="196" fontId="17" fillId="0" borderId="12" xfId="0" applyNumberFormat="1" applyFont="1" applyBorder="1" applyAlignment="1" applyProtection="1">
      <alignment vertical="center" wrapText="1" readingOrder="1"/>
      <protection locked="0"/>
    </xf>
    <xf numFmtId="196" fontId="17" fillId="0" borderId="5" xfId="0" applyNumberFormat="1" applyFont="1" applyBorder="1" applyAlignment="1" applyProtection="1">
      <alignment vertical="center" wrapText="1" readingOrder="1"/>
      <protection locked="0"/>
    </xf>
    <xf numFmtId="196" fontId="9" fillId="0" borderId="3" xfId="0" applyNumberFormat="1" applyFont="1" applyBorder="1" applyAlignment="1" applyProtection="1">
      <alignment vertical="center" wrapText="1" readingOrder="1"/>
      <protection locked="0"/>
    </xf>
    <xf numFmtId="196" fontId="9" fillId="0" borderId="2" xfId="0" applyNumberFormat="1" applyFont="1" applyBorder="1" applyAlignment="1" applyProtection="1">
      <alignment vertical="center" wrapText="1" readingOrder="1"/>
      <protection locked="0"/>
    </xf>
    <xf numFmtId="196" fontId="9" fillId="0" borderId="5" xfId="0" applyNumberFormat="1" applyFont="1" applyBorder="1" applyAlignment="1" applyProtection="1">
      <alignment vertical="center" wrapText="1" readingOrder="1"/>
      <protection locked="0"/>
    </xf>
    <xf numFmtId="196" fontId="17" fillId="0" borderId="11" xfId="0" applyNumberFormat="1" applyFont="1" applyBorder="1" applyAlignment="1" applyProtection="1">
      <alignment vertical="center" wrapText="1" readingOrder="1"/>
      <protection locked="0"/>
    </xf>
    <xf numFmtId="196" fontId="9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20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12" xfId="0" applyNumberFormat="1" applyFont="1" applyBorder="1" applyAlignment="1" applyProtection="1">
      <alignment horizontal="center" vertical="center" wrapText="1" readingOrder="1"/>
      <protection locked="0"/>
    </xf>
    <xf numFmtId="196" fontId="10" fillId="0" borderId="16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12" xfId="0" applyNumberFormat="1" applyFont="1" applyBorder="1" applyAlignment="1" applyProtection="1">
      <alignment horizontal="right" wrapText="1" readingOrder="1"/>
      <protection locked="0"/>
    </xf>
    <xf numFmtId="0" fontId="10" fillId="0" borderId="12" xfId="0" applyNumberFormat="1" applyFont="1" applyBorder="1" applyAlignment="1" applyProtection="1">
      <alignment horizontal="right" vertical="center" wrapText="1" readingOrder="1"/>
      <protection locked="0"/>
    </xf>
    <xf numFmtId="0" fontId="20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29" fillId="0" borderId="3" xfId="0" applyNumberFormat="1" applyFont="1" applyBorder="1" applyAlignment="1" applyProtection="1">
      <alignment horizontal="right" vertical="center" wrapText="1" readingOrder="1"/>
      <protection locked="0"/>
    </xf>
    <xf numFmtId="196" fontId="29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5" xfId="0" applyNumberFormat="1" applyFont="1" applyBorder="1" applyAlignment="1" applyProtection="1">
      <alignment vertical="center" wrapText="1" readingOrder="1"/>
      <protection locked="0"/>
    </xf>
    <xf numFmtId="0" fontId="10" fillId="0" borderId="16" xfId="0" applyNumberFormat="1" applyFont="1" applyBorder="1" applyAlignment="1" applyProtection="1">
      <alignment horizontal="right" vertical="center" wrapText="1" readingOrder="1"/>
      <protection locked="0"/>
    </xf>
    <xf numFmtId="196" fontId="10" fillId="0" borderId="2" xfId="0" applyNumberFormat="1" applyFont="1" applyBorder="1" applyAlignment="1" applyProtection="1">
      <alignment horizontal="right" vertical="center" wrapText="1" readingOrder="1"/>
      <protection locked="0"/>
    </xf>
    <xf numFmtId="196" fontId="10" fillId="0" borderId="5" xfId="0" applyNumberFormat="1" applyFont="1" applyBorder="1" applyAlignment="1" applyProtection="1">
      <alignment vertical="center" wrapText="1" readingOrder="1"/>
      <protection locked="0"/>
    </xf>
    <xf numFmtId="0" fontId="10" fillId="0" borderId="7" xfId="0" applyNumberFormat="1" applyFont="1" applyBorder="1" applyAlignment="1" applyProtection="1">
      <alignment horizontal="right" vertical="center" wrapText="1" readingOrder="1"/>
      <protection locked="0"/>
    </xf>
    <xf numFmtId="196" fontId="10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24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3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NumberFormat="1" applyFont="1" applyAlignment="1">
      <alignment readingOrder="1"/>
    </xf>
    <xf numFmtId="182" fontId="14" fillId="0" borderId="0" xfId="0" applyNumberFormat="1" applyFont="1" applyAlignment="1">
      <alignment readingOrder="1"/>
    </xf>
    <xf numFmtId="0" fontId="0" fillId="0" borderId="0" xfId="0" applyAlignment="1">
      <alignment vertical="center" readingOrder="1"/>
    </xf>
    <xf numFmtId="0" fontId="14" fillId="0" borderId="0" xfId="0" applyNumberFormat="1" applyFont="1" applyAlignment="1">
      <alignment horizontal="center" readingOrder="1"/>
    </xf>
    <xf numFmtId="0" fontId="24" fillId="2" borderId="9" xfId="0" applyNumberFormat="1" applyFont="1" applyFill="1" applyBorder="1" applyAlignment="1" applyProtection="1">
      <alignment vertical="center" wrapText="1" readingOrder="1"/>
      <protection locked="0"/>
    </xf>
    <xf numFmtId="182" fontId="24" fillId="2" borderId="9" xfId="0" applyNumberFormat="1" applyFont="1" applyFill="1" applyBorder="1" applyAlignment="1" applyProtection="1">
      <alignment vertical="center" wrapText="1" readingOrder="1"/>
      <protection locked="0"/>
    </xf>
    <xf numFmtId="0" fontId="9" fillId="2" borderId="3" xfId="0" applyNumberFormat="1" applyFont="1" applyFill="1" applyBorder="1" applyAlignment="1" applyProtection="1">
      <alignment vertical="center" wrapText="1" readingOrder="1"/>
      <protection locked="0"/>
    </xf>
    <xf numFmtId="0" fontId="14" fillId="0" borderId="15" xfId="0" applyNumberFormat="1" applyFont="1" applyBorder="1" applyAlignment="1" applyProtection="1">
      <alignment vertical="top" wrapText="1" readingOrder="1"/>
      <protection locked="0"/>
    </xf>
    <xf numFmtId="0" fontId="14" fillId="0" borderId="5" xfId="0" applyNumberFormat="1" applyFont="1" applyBorder="1" applyAlignment="1" applyProtection="1">
      <alignment vertical="top" wrapText="1" readingOrder="1"/>
      <protection locked="0"/>
    </xf>
    <xf numFmtId="0" fontId="14" fillId="2" borderId="16" xfId="0" applyNumberFormat="1" applyFont="1" applyFill="1" applyBorder="1" applyAlignment="1" applyProtection="1">
      <alignment vertical="top" wrapText="1" readingOrder="1"/>
      <protection locked="0"/>
    </xf>
    <xf numFmtId="0" fontId="14" fillId="0" borderId="10" xfId="0" applyNumberFormat="1" applyFont="1" applyBorder="1" applyAlignment="1" applyProtection="1">
      <alignment vertical="top" wrapText="1" readingOrder="1"/>
      <protection locked="0"/>
    </xf>
    <xf numFmtId="0" fontId="14" fillId="2" borderId="6" xfId="0" applyNumberFormat="1" applyFont="1" applyFill="1" applyBorder="1" applyAlignment="1" applyProtection="1">
      <alignment vertical="top" wrapText="1" readingOrder="1"/>
      <protection locked="0"/>
    </xf>
    <xf numFmtId="0" fontId="14" fillId="2" borderId="7" xfId="0" applyNumberFormat="1" applyFont="1" applyFill="1" applyBorder="1" applyAlignment="1" applyProtection="1">
      <alignment vertical="top" wrapText="1" readingOrder="1"/>
      <protection locked="0"/>
    </xf>
    <xf numFmtId="182" fontId="9" fillId="2" borderId="3" xfId="0" applyNumberFormat="1" applyFont="1" applyFill="1" applyBorder="1" applyAlignment="1" applyProtection="1">
      <alignment vertical="center" wrapText="1" readingOrder="1"/>
      <protection locked="0"/>
    </xf>
    <xf numFmtId="182" fontId="24" fillId="0" borderId="3" xfId="0" applyNumberFormat="1" applyFont="1" applyBorder="1" applyAlignment="1" applyProtection="1">
      <alignment vertical="center" wrapText="1" readingOrder="1"/>
      <protection locked="0"/>
    </xf>
    <xf numFmtId="0" fontId="17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5" xfId="0" applyNumberFormat="1" applyFont="1" applyBorder="1" applyAlignment="1" applyProtection="1">
      <alignment horizontal="center" vertical="top" wrapText="1" readingOrder="1"/>
      <protection locked="0"/>
    </xf>
    <xf numFmtId="0" fontId="14" fillId="0" borderId="11" xfId="0" applyNumberFormat="1" applyFont="1" applyBorder="1" applyAlignment="1" applyProtection="1">
      <alignment horizontal="center" vertical="top" wrapText="1" readingOrder="1"/>
      <protection locked="0"/>
    </xf>
    <xf numFmtId="196" fontId="24" fillId="0" borderId="3" xfId="0" applyNumberFormat="1" applyFont="1" applyBorder="1" applyAlignment="1" applyProtection="1">
      <alignment vertical="center" wrapText="1" readingOrder="1"/>
      <protection locked="0"/>
    </xf>
    <xf numFmtId="182" fontId="9" fillId="0" borderId="3" xfId="0" applyNumberFormat="1" applyFont="1" applyBorder="1" applyAlignment="1" applyProtection="1">
      <alignment vertical="center" wrapText="1" readingOrder="1"/>
      <protection locked="0"/>
    </xf>
    <xf numFmtId="0" fontId="24" fillId="0" borderId="16" xfId="185" applyNumberFormat="1" applyFont="1" applyBorder="1" applyAlignment="1" applyProtection="1">
      <alignment vertical="center" wrapText="1" readingOrder="1"/>
      <protection locked="0"/>
    </xf>
    <xf numFmtId="0" fontId="24" fillId="0" borderId="3" xfId="185" applyNumberFormat="1" applyFont="1" applyBorder="1" applyAlignment="1" applyProtection="1">
      <alignment vertical="center" wrapText="1" readingOrder="1"/>
      <protection locked="0"/>
    </xf>
    <xf numFmtId="196" fontId="24" fillId="0" borderId="3" xfId="185" applyNumberFormat="1" applyFont="1" applyBorder="1" applyAlignment="1" applyProtection="1">
      <alignment vertical="center" wrapText="1" readingOrder="1"/>
      <protection locked="0"/>
    </xf>
    <xf numFmtId="49" fontId="24" fillId="0" borderId="3" xfId="185" applyNumberFormat="1" applyFont="1" applyBorder="1" applyAlignment="1" applyProtection="1">
      <alignment vertical="center" wrapText="1" readingOrder="1"/>
      <protection locked="0"/>
    </xf>
    <xf numFmtId="0" fontId="24" fillId="0" borderId="7" xfId="185" applyNumberFormat="1" applyFont="1" applyBorder="1" applyAlignment="1" applyProtection="1">
      <alignment vertical="center" wrapText="1" readingOrder="1"/>
      <protection locked="0"/>
    </xf>
    <xf numFmtId="0" fontId="14" fillId="0" borderId="11" xfId="0" applyNumberFormat="1" applyFont="1" applyBorder="1" applyAlignment="1" applyProtection="1">
      <alignment vertical="top" wrapText="1" readingOrder="1"/>
      <protection locked="0"/>
    </xf>
    <xf numFmtId="0" fontId="14" fillId="0" borderId="14" xfId="0" applyNumberFormat="1" applyFont="1" applyBorder="1" applyAlignment="1" applyProtection="1">
      <alignment vertical="top" wrapText="1" readingOrder="1"/>
      <protection locked="0"/>
    </xf>
    <xf numFmtId="0" fontId="14" fillId="0" borderId="9" xfId="0" applyNumberFormat="1" applyFont="1" applyBorder="1" applyAlignment="1" applyProtection="1">
      <alignment vertical="top" wrapText="1" readingOrder="1"/>
      <protection locked="0"/>
    </xf>
    <xf numFmtId="0" fontId="0" fillId="0" borderId="0" xfId="0" applyAlignment="1">
      <alignment vertical="center"/>
    </xf>
    <xf numFmtId="49" fontId="14" fillId="0" borderId="0" xfId="0" applyNumberFormat="1" applyFont="1" applyAlignment="1">
      <alignment horizontal="left"/>
    </xf>
    <xf numFmtId="0" fontId="14" fillId="0" borderId="14" xfId="0" applyNumberFormat="1" applyFont="1" applyBorder="1" applyAlignment="1" applyProtection="1">
      <alignment horizontal="left" vertical="top" wrapText="1"/>
      <protection locked="0"/>
    </xf>
    <xf numFmtId="0" fontId="14" fillId="0" borderId="15" xfId="0" applyNumberFormat="1" applyFont="1" applyBorder="1" applyAlignment="1" applyProtection="1">
      <alignment horizontal="left" vertical="top" wrapText="1"/>
      <protection locked="0"/>
    </xf>
    <xf numFmtId="0" fontId="14" fillId="0" borderId="17" xfId="0" applyNumberFormat="1" applyFont="1" applyBorder="1" applyAlignment="1" applyProtection="1">
      <alignment horizontal="left" vertical="top" wrapText="1"/>
      <protection locked="0"/>
    </xf>
    <xf numFmtId="0" fontId="14" fillId="0" borderId="18" xfId="0" applyNumberFormat="1" applyFont="1" applyBorder="1" applyAlignment="1" applyProtection="1">
      <alignment horizontal="left" vertical="top" wrapText="1"/>
      <protection locked="0"/>
    </xf>
    <xf numFmtId="0" fontId="14" fillId="0" borderId="6" xfId="0" applyNumberFormat="1" applyFont="1" applyBorder="1" applyAlignment="1" applyProtection="1">
      <alignment vertical="top" wrapText="1"/>
      <protection locked="0"/>
    </xf>
    <xf numFmtId="0" fontId="14" fillId="0" borderId="16" xfId="0" applyNumberFormat="1" applyFont="1" applyBorder="1" applyAlignment="1" applyProtection="1">
      <alignment horizontal="left" vertical="top" wrapText="1"/>
      <protection locked="0"/>
    </xf>
    <xf numFmtId="0" fontId="14" fillId="0" borderId="9" xfId="0" applyNumberFormat="1" applyFont="1" applyBorder="1" applyAlignment="1" applyProtection="1">
      <alignment horizontal="left" vertical="top" wrapText="1"/>
      <protection locked="0"/>
    </xf>
    <xf numFmtId="0" fontId="14" fillId="0" borderId="10" xfId="0" applyNumberFormat="1" applyFont="1" applyBorder="1" applyAlignment="1" applyProtection="1">
      <alignment horizontal="left" vertical="top" wrapText="1"/>
      <protection locked="0"/>
    </xf>
    <xf numFmtId="49" fontId="9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14" fillId="0" borderId="7" xfId="0" applyNumberFormat="1" applyFont="1" applyBorder="1" applyAlignment="1" applyProtection="1">
      <alignment horizontal="left" vertical="top" wrapText="1"/>
      <protection locked="0"/>
    </xf>
    <xf numFmtId="49" fontId="14" fillId="0" borderId="7" xfId="0" applyNumberFormat="1" applyFont="1" applyBorder="1" applyAlignment="1" applyProtection="1">
      <alignment horizontal="left" vertical="top" wrapText="1"/>
      <protection locked="0"/>
    </xf>
    <xf numFmtId="0" fontId="14" fillId="0" borderId="7" xfId="0" applyNumberFormat="1" applyFont="1" applyBorder="1" applyAlignment="1" applyProtection="1">
      <alignment vertical="top" wrapText="1"/>
      <protection locked="0"/>
    </xf>
    <xf numFmtId="49" fontId="24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24" fillId="5" borderId="3" xfId="185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13" xfId="0" applyNumberFormat="1" applyFont="1" applyBorder="1" applyAlignment="1" applyProtection="1">
      <alignment horizontal="left" vertical="center" wrapText="1" readingOrder="1"/>
      <protection locked="0"/>
    </xf>
    <xf numFmtId="49" fontId="24" fillId="0" borderId="13" xfId="0" applyNumberFormat="1" applyFont="1" applyBorder="1" applyAlignment="1" applyProtection="1">
      <alignment horizontal="left" vertical="center" wrapText="1" readingOrder="1"/>
      <protection locked="0"/>
    </xf>
    <xf numFmtId="0" fontId="24" fillId="5" borderId="13" xfId="185" applyNumberFormat="1" applyFont="1" applyFill="1" applyBorder="1" applyAlignment="1" applyProtection="1">
      <alignment horizontal="left" vertical="center" wrapText="1" readingOrder="1"/>
      <protection locked="0"/>
    </xf>
    <xf numFmtId="196" fontId="24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30" fillId="0" borderId="2" xfId="0" applyNumberFormat="1" applyFont="1" applyBorder="1" applyAlignment="1">
      <alignment horizontal="left"/>
    </xf>
    <xf numFmtId="49" fontId="30" fillId="0" borderId="2" xfId="0" applyNumberFormat="1" applyFont="1" applyBorder="1" applyAlignment="1">
      <alignment horizontal="left"/>
    </xf>
    <xf numFmtId="0" fontId="24" fillId="5" borderId="2" xfId="185" applyNumberFormat="1" applyFont="1" applyFill="1" applyBorder="1" applyAlignment="1" applyProtection="1">
      <alignment horizontal="left" vertical="center" wrapText="1" readingOrder="1"/>
      <protection locked="0"/>
    </xf>
    <xf numFmtId="199" fontId="14" fillId="0" borderId="0" xfId="0" applyNumberFormat="1" applyFont="1" applyAlignment="1"/>
    <xf numFmtId="182" fontId="0" fillId="0" borderId="0" xfId="0" applyNumberFormat="1">
      <alignment vertical="center"/>
    </xf>
    <xf numFmtId="199" fontId="17" fillId="2" borderId="0" xfId="0" applyNumberFormat="1" applyFont="1" applyFill="1" applyAlignment="1" applyProtection="1">
      <alignment horizontal="right" vertical="center" wrapText="1" readingOrder="1"/>
      <protection locked="0"/>
    </xf>
    <xf numFmtId="199" fontId="9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7" fillId="0" borderId="7" xfId="0" applyNumberFormat="1" applyFont="1" applyBorder="1" applyAlignment="1" applyProtection="1">
      <alignment vertical="center" wrapText="1" readingOrder="1"/>
      <protection locked="0"/>
    </xf>
    <xf numFmtId="195" fontId="9" fillId="0" borderId="7" xfId="0" applyNumberFormat="1" applyFont="1" applyBorder="1" applyAlignment="1" applyProtection="1">
      <alignment vertical="center" wrapText="1" readingOrder="1"/>
      <protection locked="0"/>
    </xf>
    <xf numFmtId="0" fontId="17" fillId="0" borderId="7" xfId="0" applyNumberFormat="1" applyFont="1" applyBorder="1" applyAlignment="1" applyProtection="1">
      <alignment horizontal="left" vertical="center" wrapText="1" readingOrder="1"/>
      <protection locked="0"/>
    </xf>
    <xf numFmtId="199" fontId="9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7" xfId="0" applyNumberFormat="1" applyFont="1" applyBorder="1" applyAlignment="1" applyProtection="1">
      <alignment vertical="center" wrapText="1" readingOrder="1"/>
      <protection locked="0"/>
    </xf>
    <xf numFmtId="0" fontId="9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7" xfId="0" applyNumberFormat="1" applyFont="1" applyBorder="1" applyAlignment="1" applyProtection="1">
      <alignment vertical="top" wrapText="1" readingOrder="1"/>
      <protection locked="0"/>
    </xf>
    <xf numFmtId="0" fontId="9" fillId="0" borderId="7" xfId="0" applyNumberFormat="1" applyFont="1" applyBorder="1" applyAlignment="1" applyProtection="1">
      <alignment horizontal="right" wrapText="1" readingOrder="1"/>
      <protection locked="0"/>
    </xf>
    <xf numFmtId="0" fontId="29" fillId="0" borderId="7" xfId="0" applyNumberFormat="1" applyFont="1" applyBorder="1" applyAlignment="1" applyProtection="1">
      <alignment horizontal="center" vertical="center" wrapText="1" readingOrder="1"/>
      <protection locked="0"/>
    </xf>
    <xf numFmtId="199" fontId="9" fillId="0" borderId="3" xfId="0" applyNumberFormat="1" applyFont="1" applyBorder="1" applyAlignment="1" applyProtection="1">
      <alignment horizontal="right" vertical="center" wrapText="1" readingOrder="1"/>
      <protection locked="0"/>
    </xf>
    <xf numFmtId="199" fontId="10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26" fillId="0" borderId="0" xfId="0" applyNumberFormat="1" applyFont="1" applyAlignment="1" applyProtection="1">
      <alignment horizontal="center" vertical="center" wrapText="1" readingOrder="1"/>
      <protection locked="0"/>
    </xf>
    <xf numFmtId="0" fontId="19" fillId="0" borderId="0" xfId="0" applyNumberFormat="1" applyFont="1" applyAlignment="1"/>
    <xf numFmtId="199" fontId="9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99" fontId="14" fillId="0" borderId="5" xfId="0" applyNumberFormat="1" applyFont="1" applyBorder="1" applyAlignment="1" applyProtection="1">
      <alignment vertical="top" wrapText="1"/>
      <protection locked="0"/>
    </xf>
    <xf numFmtId="199" fontId="14" fillId="0" borderId="11" xfId="0" applyNumberFormat="1" applyFont="1" applyBorder="1" applyAlignment="1" applyProtection="1">
      <alignment vertical="top" wrapText="1"/>
      <protection locked="0"/>
    </xf>
    <xf numFmtId="199" fontId="24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4" borderId="3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199" fontId="24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24" fillId="4" borderId="13" xfId="0" applyNumberFormat="1" applyFont="1" applyFill="1" applyBorder="1" applyAlignment="1" applyProtection="1">
      <alignment horizontal="left" vertical="center" wrapText="1" readingOrder="1"/>
      <protection locked="0"/>
    </xf>
    <xf numFmtId="199" fontId="31" fillId="0" borderId="0" xfId="0" applyNumberFormat="1" applyFont="1" applyAlignment="1"/>
    <xf numFmtId="0" fontId="24" fillId="4" borderId="2" xfId="0" applyNumberFormat="1" applyFont="1" applyFill="1" applyBorder="1" applyAlignment="1" applyProtection="1">
      <alignment horizontal="left" vertical="center" wrapText="1" readingOrder="1"/>
      <protection locked="0"/>
    </xf>
    <xf numFmtId="199" fontId="31" fillId="0" borderId="2" xfId="0" applyNumberFormat="1" applyFont="1" applyBorder="1" applyAlignment="1"/>
    <xf numFmtId="0" fontId="32" fillId="0" borderId="0" xfId="0" applyFont="1">
      <alignment vertical="center"/>
    </xf>
    <xf numFmtId="194" fontId="14" fillId="0" borderId="0" xfId="0" applyNumberFormat="1" applyFont="1" applyAlignment="1"/>
    <xf numFmtId="204" fontId="0" fillId="0" borderId="0" xfId="0" applyNumberFormat="1">
      <alignment vertical="center"/>
    </xf>
    <xf numFmtId="194" fontId="9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94" fontId="14" fillId="3" borderId="7" xfId="0" applyNumberFormat="1" applyFont="1" applyFill="1" applyBorder="1" applyAlignment="1" applyProtection="1">
      <alignment vertical="top" wrapText="1"/>
      <protection locked="0"/>
    </xf>
    <xf numFmtId="194" fontId="24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94" fontId="24" fillId="0" borderId="3" xfId="0" applyNumberFormat="1" applyFont="1" applyBorder="1" applyAlignment="1" applyProtection="1">
      <alignment horizontal="right" vertical="center" wrapText="1" readingOrder="1"/>
      <protection locked="0"/>
    </xf>
    <xf numFmtId="195" fontId="24" fillId="0" borderId="3" xfId="0" applyNumberFormat="1" applyFont="1" applyBorder="1" applyAlignment="1" applyProtection="1">
      <alignment horizontal="right" vertical="center" wrapText="1" readingOrder="1"/>
      <protection locked="0"/>
    </xf>
    <xf numFmtId="195" fontId="24" fillId="0" borderId="13" xfId="0" applyNumberFormat="1" applyFont="1" applyBorder="1" applyAlignment="1" applyProtection="1">
      <alignment horizontal="right" vertical="center" wrapText="1" readingOrder="1"/>
      <protection locked="0"/>
    </xf>
    <xf numFmtId="195" fontId="24" fillId="0" borderId="12" xfId="0" applyNumberFormat="1" applyFont="1" applyBorder="1" applyAlignment="1" applyProtection="1">
      <alignment horizontal="right" vertical="center" wrapText="1" readingOrder="1"/>
      <protection locked="0"/>
    </xf>
    <xf numFmtId="195" fontId="24" fillId="0" borderId="0" xfId="0" applyNumberFormat="1" applyFont="1" applyBorder="1" applyAlignment="1" applyProtection="1">
      <alignment horizontal="right" vertical="center" wrapText="1" readingOrder="1"/>
      <protection locked="0"/>
    </xf>
    <xf numFmtId="195" fontId="24" fillId="0" borderId="2" xfId="0" applyNumberFormat="1" applyFont="1" applyBorder="1" applyAlignment="1" applyProtection="1">
      <alignment horizontal="right" vertical="center" wrapText="1" readingOrder="1"/>
      <protection locked="0"/>
    </xf>
    <xf numFmtId="195" fontId="24" fillId="0" borderId="2" xfId="0" applyNumberFormat="1" applyFont="1" applyBorder="1" applyAlignment="1" applyProtection="1">
      <alignment vertical="center" wrapText="1" readingOrder="1"/>
      <protection locked="0"/>
    </xf>
    <xf numFmtId="195" fontId="24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31" fillId="0" borderId="0" xfId="0" applyNumberFormat="1" applyFont="1" applyAlignment="1"/>
    <xf numFmtId="204" fontId="32" fillId="0" borderId="0" xfId="0" applyNumberFormat="1" applyFont="1">
      <alignment vertical="center"/>
    </xf>
    <xf numFmtId="195" fontId="24" fillId="0" borderId="11" xfId="0" applyNumberFormat="1" applyFont="1" applyBorder="1" applyAlignment="1" applyProtection="1">
      <alignment horizontal="right" vertical="center" wrapText="1" readingOrder="1"/>
      <protection locked="0"/>
    </xf>
    <xf numFmtId="195" fontId="9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3" xfId="0" applyNumberFormat="1" applyFont="1" applyBorder="1" applyAlignment="1" applyProtection="1">
      <alignment vertical="center" wrapText="1" readingOrder="1"/>
      <protection locked="0"/>
    </xf>
    <xf numFmtId="195" fontId="9" fillId="0" borderId="3" xfId="0" applyNumberFormat="1" applyFont="1" applyBorder="1" applyAlignment="1" applyProtection="1">
      <alignment vertical="center" wrapText="1" readingOrder="1"/>
      <protection locked="0"/>
    </xf>
    <xf numFmtId="195" fontId="10" fillId="0" borderId="7" xfId="0" applyNumberFormat="1" applyFont="1" applyBorder="1" applyAlignment="1" applyProtection="1">
      <alignment horizontal="right" vertical="center" wrapText="1" readingOrder="1"/>
      <protection locked="0"/>
    </xf>
    <xf numFmtId="195" fontId="10" fillId="0" borderId="3" xfId="0" applyNumberFormat="1" applyFont="1" applyBorder="1" applyAlignment="1" applyProtection="1">
      <alignment horizontal="right" vertical="center" wrapText="1" readingOrder="1"/>
      <protection locked="0"/>
    </xf>
  </cellXfs>
  <cellStyles count="2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差_Book1 2" xfId="17"/>
    <cellStyle name="注释" xfId="18" builtinId="10"/>
    <cellStyle name="_ET_STYLE_NoName_00__Sheet3" xfId="19"/>
    <cellStyle name="_ET_STYLE_NoName_00__Book1" xfId="20"/>
    <cellStyle name="60% - 强调文字颜色 2" xfId="21" builtinId="36"/>
    <cellStyle name="Accent6 3" xfId="22"/>
    <cellStyle name="Accent5 - 60% 2 2" xfId="23"/>
    <cellStyle name="标题 4" xfId="24" builtinId="19"/>
    <cellStyle name="警告文本" xfId="25" builtinId="11"/>
    <cellStyle name="_ET_STYLE_NoName_00_" xfId="26"/>
    <cellStyle name="标题" xfId="27" builtinId="15"/>
    <cellStyle name="常规 3 2 2" xfId="28"/>
    <cellStyle name="_Book1_1" xfId="29"/>
    <cellStyle name="解释性文本" xfId="30" builtinId="53"/>
    <cellStyle name="Accent1 - 60% 2 2" xfId="31"/>
    <cellStyle name="标题 1" xfId="32" builtinId="16"/>
    <cellStyle name="标题 2" xfId="33" builtinId="17"/>
    <cellStyle name="0,0_x000d__x000a_NA_x000d__x000a_" xfId="34"/>
    <cellStyle name="60% - 强调文字颜色 1" xfId="35" builtinId="32"/>
    <cellStyle name="Accent4 2 2" xfId="36"/>
    <cellStyle name="Accent6 2" xfId="37"/>
    <cellStyle name="标题 3" xfId="38" builtinId="18"/>
    <cellStyle name="60% - 强调文字颜色 4" xfId="39" builtinId="44"/>
    <cellStyle name="输出" xfId="40" builtinId="21"/>
    <cellStyle name="计算" xfId="41" builtinId="22"/>
    <cellStyle name="检查单元格" xfId="42" builtinId="23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Accent6 - 20% 2 2" xfId="52"/>
    <cellStyle name="40% - 强调文字颜色 1" xfId="53" builtinId="31"/>
    <cellStyle name="20% - 强调文字颜色 2" xfId="54" builtinId="34"/>
    <cellStyle name="40% - 强调文字颜色 2" xfId="55" builtinId="35"/>
    <cellStyle name="Accent2 - 40% 2" xfId="56"/>
    <cellStyle name="强调文字颜色 3" xfId="57" builtinId="37"/>
    <cellStyle name="PSChar" xfId="58"/>
    <cellStyle name="Accent2 - 40% 3" xfId="59"/>
    <cellStyle name="强调文字颜色 4" xfId="60" builtinId="41"/>
    <cellStyle name="20% - 强调文字颜色 4" xfId="61" builtinId="42"/>
    <cellStyle name="40% - 强调文字颜色 4" xfId="62" builtinId="43"/>
    <cellStyle name="强调文字颜色 5" xfId="63" builtinId="45"/>
    <cellStyle name="40% - 强调文字颜色 5" xfId="64" builtinId="47"/>
    <cellStyle name="60% - 强调文字颜色 5" xfId="65" builtinId="48"/>
    <cellStyle name="强调文字颜色 6" xfId="66" builtinId="49"/>
    <cellStyle name="_弱电系统设备配置报价清单" xfId="67"/>
    <cellStyle name="40% - 强调文字颜色 6" xfId="68" builtinId="51"/>
    <cellStyle name="60% - 强调文字颜色 6" xfId="69" builtinId="52"/>
    <cellStyle name="_20100326高清市院遂宁检察院1080P配置清单26日改" xfId="70"/>
    <cellStyle name="_ET_STYLE_NoName_00__Book1_1_Book1" xfId="71"/>
    <cellStyle name="_Book1_1_Book1" xfId="72"/>
    <cellStyle name="_Book1" xfId="73"/>
    <cellStyle name="Accent2 - 20%" xfId="74"/>
    <cellStyle name="_Book1_2" xfId="75"/>
    <cellStyle name="_Book1_2_Book1" xfId="76"/>
    <cellStyle name="_Book1_3" xfId="77"/>
    <cellStyle name="寘嬫愗傝 [0.00]_Region Orders (2)" xfId="78"/>
    <cellStyle name="_Book1_Book1" xfId="79"/>
    <cellStyle name="Accent5 - 60% 3" xfId="80"/>
    <cellStyle name="_ET_STYLE_NoName_00__Book1_1" xfId="81"/>
    <cellStyle name="Accent5 - 20%" xfId="82"/>
    <cellStyle name="Accent1 - 20% 2 2" xfId="83"/>
    <cellStyle name="_ET_STYLE_NoName_00__Book1_2" xfId="84"/>
    <cellStyle name="6mal" xfId="85"/>
    <cellStyle name="Accent1" xfId="86"/>
    <cellStyle name="Accent1 - 20%" xfId="87"/>
    <cellStyle name="Accent1 - 20% 2" xfId="88"/>
    <cellStyle name="普通_laroux" xfId="89"/>
    <cellStyle name="Accent1 - 20% 3" xfId="90"/>
    <cellStyle name="Accent1 - 40%" xfId="91"/>
    <cellStyle name="Accent1 - 40% 2" xfId="92"/>
    <cellStyle name="Accent1 - 40% 2 2" xfId="93"/>
    <cellStyle name="Accent1 - 40% 3" xfId="94"/>
    <cellStyle name="Accent1 - 60%" xfId="95"/>
    <cellStyle name="Accent1 - 60% 2" xfId="96"/>
    <cellStyle name="Accent1 - 60% 3" xfId="97"/>
    <cellStyle name="Accent1 2" xfId="98"/>
    <cellStyle name="Currency [0]_!!!GO" xfId="99"/>
    <cellStyle name="Accent1 2 2" xfId="100"/>
    <cellStyle name="千位_ 方正PC" xfId="101"/>
    <cellStyle name="Accent1 3" xfId="102"/>
    <cellStyle name="Accent2" xfId="103"/>
    <cellStyle name="Accent2 - 20% 2" xfId="104"/>
    <cellStyle name="Accent2 - 20% 2 2" xfId="105"/>
    <cellStyle name="Accent2 - 20% 3" xfId="106"/>
    <cellStyle name="Accent2 - 40% 2 2" xfId="107"/>
    <cellStyle name="强调 2 3" xfId="108"/>
    <cellStyle name="Accent2 - 60% 2" xfId="109"/>
    <cellStyle name="Accent5 - 40% 3" xfId="110"/>
    <cellStyle name="Accent2 - 60% 2 2" xfId="111"/>
    <cellStyle name="Accent2 - 60% 3" xfId="112"/>
    <cellStyle name="Accent2 2" xfId="113"/>
    <cellStyle name="t" xfId="114"/>
    <cellStyle name="Accent2 2 2" xfId="115"/>
    <cellStyle name="Accent2 3" xfId="116"/>
    <cellStyle name="Accent3" xfId="117"/>
    <cellStyle name="Milliers_!!!GO" xfId="118"/>
    <cellStyle name="Accent5 2" xfId="119"/>
    <cellStyle name="Accent3 - 20%" xfId="120"/>
    <cellStyle name="Accent5 2 2" xfId="121"/>
    <cellStyle name="Accent3 - 20% 2" xfId="122"/>
    <cellStyle name="Accent3 - 20% 2 2" xfId="123"/>
    <cellStyle name="Accent3 - 20% 3" xfId="124"/>
    <cellStyle name="Mon閠aire [0]_!!!GO" xfId="125"/>
    <cellStyle name="Accent3 - 40%" xfId="126"/>
    <cellStyle name="Accent3 - 40% 2" xfId="127"/>
    <cellStyle name="Accent3 - 40% 2 2" xfId="128"/>
    <cellStyle name="捠壿 [0.00]_Region Orders (2)" xfId="129"/>
    <cellStyle name="Accent4 - 60%" xfId="130"/>
    <cellStyle name="Accent3 - 40% 3" xfId="131"/>
    <cellStyle name="Accent3 - 60%" xfId="132"/>
    <cellStyle name="Accent3 - 60% 2" xfId="133"/>
    <cellStyle name="编号" xfId="134"/>
    <cellStyle name="Accent3 - 60% 2 2" xfId="135"/>
    <cellStyle name="Accent3 - 60% 3" xfId="136"/>
    <cellStyle name="Accent3 2" xfId="137"/>
    <cellStyle name="comma zerodec" xfId="138"/>
    <cellStyle name="Accent3 2 2" xfId="139"/>
    <cellStyle name="Accent3 3" xfId="140"/>
    <cellStyle name="Accent4" xfId="141"/>
    <cellStyle name="Accent4 - 20%" xfId="142"/>
    <cellStyle name="Accent4 - 20% 2" xfId="143"/>
    <cellStyle name="e鯪9Y_x000b_ 2 3" xfId="144"/>
    <cellStyle name="Accent4 - 20% 2 2" xfId="145"/>
    <cellStyle name="强调 2 2" xfId="146"/>
    <cellStyle name="Accent4 - 20% 3" xfId="147"/>
    <cellStyle name="Accent4 - 40%" xfId="148"/>
    <cellStyle name="常规 3 3" xfId="149"/>
    <cellStyle name="Accent6 - 40%" xfId="150"/>
    <cellStyle name="Accent4 - 40% 2" xfId="151"/>
    <cellStyle name="Accent6 - 40% 2" xfId="152"/>
    <cellStyle name="Accent4 - 40% 2 2" xfId="153"/>
    <cellStyle name="Accent4 - 40% 3" xfId="154"/>
    <cellStyle name="Accent4 - 60% 2" xfId="155"/>
    <cellStyle name="Accent4 - 60% 2 2" xfId="156"/>
    <cellStyle name="PSSpacer" xfId="157"/>
    <cellStyle name="Accent4 - 60% 3" xfId="158"/>
    <cellStyle name="Accent6" xfId="159"/>
    <cellStyle name="Accent4 2" xfId="160"/>
    <cellStyle name="New Times Roman" xfId="161"/>
    <cellStyle name="Accent4 3" xfId="162"/>
    <cellStyle name="Accent5" xfId="163"/>
    <cellStyle name="Accent5 - 20% 2" xfId="164"/>
    <cellStyle name="Accent5 - 20% 2 2" xfId="165"/>
    <cellStyle name="Accent5 - 20% 3" xfId="166"/>
    <cellStyle name="Accent5 - 40%" xfId="167"/>
    <cellStyle name="Accent5 - 40% 2" xfId="168"/>
    <cellStyle name="Accent5 - 40% 2 2" xfId="169"/>
    <cellStyle name="Accent5 - 60%" xfId="170"/>
    <cellStyle name="Accent5 - 60% 2" xfId="171"/>
    <cellStyle name="Accent5 3" xfId="172"/>
    <cellStyle name="Accent6 - 20%" xfId="173"/>
    <cellStyle name="Accent6 - 20% 2" xfId="174"/>
    <cellStyle name="Accent6 - 20% 3" xfId="175"/>
    <cellStyle name="Accent6 - 40% 2 2" xfId="176"/>
    <cellStyle name="Accent6 - 40% 3" xfId="177"/>
    <cellStyle name="Accent6 - 60%" xfId="178"/>
    <cellStyle name="Accent6 - 60% 2" xfId="179"/>
    <cellStyle name="常规 4" xfId="180"/>
    <cellStyle name="Accent6 - 60% 2 2" xfId="181"/>
    <cellStyle name="Accent6 - 60% 3" xfId="182"/>
    <cellStyle name="商品名称" xfId="183"/>
    <cellStyle name="Accent6 2 2" xfId="184"/>
    <cellStyle name="常规 2" xfId="185"/>
    <cellStyle name="ColLevel_1" xfId="186"/>
    <cellStyle name="Comma [0]_!!!GO" xfId="187"/>
    <cellStyle name="Comma_!!!GO" xfId="188"/>
    <cellStyle name="样式 1" xfId="189"/>
    <cellStyle name="分级显示列_1_Book1" xfId="190"/>
    <cellStyle name="Currency_!!!GO" xfId="191"/>
    <cellStyle name="Currency1" xfId="192"/>
    <cellStyle name="Date" xfId="193"/>
    <cellStyle name="Dollar (zero dec)" xfId="194"/>
    <cellStyle name="e鯪9Y_x000b_" xfId="195"/>
    <cellStyle name="e鯪9Y_x000b_ 2" xfId="196"/>
    <cellStyle name="e鯪9Y_x000b_ 2 2" xfId="197"/>
    <cellStyle name="e鯪9Y_x000b_ 2 2 2" xfId="198"/>
    <cellStyle name="e鯪9Y_x000b__Book1" xfId="199"/>
    <cellStyle name="Grey" xfId="200"/>
    <cellStyle name="Header1" xfId="201"/>
    <cellStyle name="Header2" xfId="202"/>
    <cellStyle name="Input [yellow]" xfId="203"/>
    <cellStyle name="Input Cells" xfId="204"/>
    <cellStyle name="Linked Cells" xfId="205"/>
    <cellStyle name="Millares [0]_96 Risk" xfId="206"/>
    <cellStyle name="强调 3 2 2" xfId="207"/>
    <cellStyle name="Millares_96 Risk" xfId="208"/>
    <cellStyle name="Milliers [0]_!!!GO" xfId="209"/>
    <cellStyle name="Moneda [0]_96 Risk" xfId="210"/>
    <cellStyle name="Moneda_96 Risk" xfId="211"/>
    <cellStyle name="常规 3" xfId="212"/>
    <cellStyle name="Mon閠aire_!!!GO" xfId="213"/>
    <cellStyle name="no dec" xfId="214"/>
    <cellStyle name="Normal - Style1" xfId="215"/>
    <cellStyle name="Normal_!!!GO" xfId="216"/>
    <cellStyle name="常规 2 4" xfId="217"/>
    <cellStyle name="PSInt" xfId="218"/>
    <cellStyle name="per.style" xfId="219"/>
    <cellStyle name="Percent [2]" xfId="220"/>
    <cellStyle name="Percent_!!!GO" xfId="221"/>
    <cellStyle name="Pourcentage_pldt" xfId="222"/>
    <cellStyle name="PSDate" xfId="223"/>
    <cellStyle name="PSDec" xfId="224"/>
    <cellStyle name="PSHeading" xfId="225"/>
    <cellStyle name="RowLevel_1" xfId="226"/>
    <cellStyle name="sstot" xfId="227"/>
    <cellStyle name="Standard_AREAS" xfId="228"/>
    <cellStyle name="t_HVAC Equipment (3)" xfId="229"/>
    <cellStyle name="捠壿_Region Orders (2)" xfId="230"/>
    <cellStyle name="标题1" xfId="231"/>
    <cellStyle name="表标题" xfId="232"/>
    <cellStyle name="表标题 2" xfId="233"/>
    <cellStyle name="强调 3" xfId="234"/>
    <cellStyle name="常规 2 2" xfId="235"/>
    <cellStyle name="部门" xfId="236"/>
    <cellStyle name="差_Book1" xfId="237"/>
    <cellStyle name="常规 10" xfId="238"/>
    <cellStyle name="常规 11 3" xfId="239"/>
    <cellStyle name="常规 19 2" xfId="240"/>
    <cellStyle name="强调 3 2" xfId="241"/>
    <cellStyle name="常规 2 2 2" xfId="242"/>
    <cellStyle name="常规 2 3" xfId="243"/>
    <cellStyle name="常规 2 5" xfId="244"/>
    <cellStyle name="常规 3 2" xfId="245"/>
    <cellStyle name="常规 5" xfId="246"/>
    <cellStyle name="常规_2007年云南省向人大报送政府收支预算表格式编制过程表 2" xfId="247"/>
    <cellStyle name="常规_2007年云南省向人大报送政府收支预算表格式编制过程表 2 2" xfId="248"/>
    <cellStyle name="分级显示行_1_Book1" xfId="249"/>
    <cellStyle name="好_Book1" xfId="250"/>
    <cellStyle name="好_Book1 2" xfId="251"/>
    <cellStyle name="借出原因" xfId="252"/>
    <cellStyle name="千分位[0]_laroux" xfId="253"/>
    <cellStyle name="千分位_laroux" xfId="254"/>
    <cellStyle name="千位[0]_ 方正PC" xfId="255"/>
    <cellStyle name="千位分隔 2" xfId="256"/>
    <cellStyle name="强调 1" xfId="257"/>
    <cellStyle name="强调 1 2" xfId="258"/>
    <cellStyle name="强调 1 2 2" xfId="259"/>
    <cellStyle name="强调 1 3" xfId="260"/>
    <cellStyle name="强调 2" xfId="261"/>
    <cellStyle name="强调 2 2 2" xfId="262"/>
    <cellStyle name="强调 3 3" xfId="263"/>
    <cellStyle name="数量" xfId="264"/>
    <cellStyle name="昗弨_Pacific Region P&amp;L" xfId="265"/>
    <cellStyle name="寘嬫愗傝_Region Orders (2)" xfId="266"/>
  </cellStyles>
  <dxfs count="2">
    <dxf>
      <font>
        <b val="0"/>
        <i val="0"/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00F2F2F2"/>
      <color rgb="00C1DB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showGridLines="0" workbookViewId="0">
      <selection activeCell="B41" sqref="B41"/>
    </sheetView>
  </sheetViews>
  <sheetFormatPr defaultColWidth="9.14285714285714" defaultRowHeight="12.75" outlineLevelCol="3"/>
  <cols>
    <col min="1" max="1" width="31.4285714285714" style="82" customWidth="1"/>
    <col min="2" max="2" width="22.8571428571429" style="82" customWidth="1"/>
    <col min="3" max="3" width="31.4285714285714" style="82" customWidth="1"/>
    <col min="4" max="4" width="22.7142857142857" style="82" customWidth="1"/>
    <col min="5" max="5" width="9.14285714285714" style="82" hidden="1" customWidth="1"/>
    <col min="6" max="6" width="9.14285714285714" style="253"/>
  </cols>
  <sheetData>
    <row r="1" ht="30.2" customHeight="1" spans="1:1">
      <c r="A1" s="112" t="s">
        <v>0</v>
      </c>
    </row>
    <row r="2" ht="17.1" customHeight="1" spans="1:4">
      <c r="A2" s="43" t="s">
        <v>1</v>
      </c>
      <c r="D2" s="83" t="s">
        <v>2</v>
      </c>
    </row>
    <row r="3" ht="15" customHeight="1" spans="1:4">
      <c r="A3" s="138" t="s">
        <v>3</v>
      </c>
      <c r="B3" s="88"/>
      <c r="C3" s="122" t="s">
        <v>4</v>
      </c>
      <c r="D3" s="103"/>
    </row>
    <row r="4" ht="13.5" spans="1:4">
      <c r="A4" s="138" t="s">
        <v>5</v>
      </c>
      <c r="B4" s="138" t="s">
        <v>6</v>
      </c>
      <c r="C4" s="138" t="s">
        <v>7</v>
      </c>
      <c r="D4" s="122" t="s">
        <v>6</v>
      </c>
    </row>
    <row r="5" ht="13.5" spans="1:4">
      <c r="A5" s="227" t="s">
        <v>8</v>
      </c>
      <c r="B5" s="228">
        <v>4337.63</v>
      </c>
      <c r="C5" s="229" t="s">
        <v>9</v>
      </c>
      <c r="D5" s="268">
        <v>0</v>
      </c>
    </row>
    <row r="6" ht="13.5" spans="1:4">
      <c r="A6" s="269" t="s">
        <v>10</v>
      </c>
      <c r="B6" s="137"/>
      <c r="C6" s="229" t="s">
        <v>11</v>
      </c>
      <c r="D6" s="268">
        <v>0</v>
      </c>
    </row>
    <row r="7" ht="13.5" spans="1:4">
      <c r="A7" s="269" t="s">
        <v>12</v>
      </c>
      <c r="B7" s="137"/>
      <c r="C7" s="229" t="s">
        <v>13</v>
      </c>
      <c r="D7" s="268">
        <v>0</v>
      </c>
    </row>
    <row r="8" ht="13.5" spans="1:4">
      <c r="A8" s="269" t="s">
        <v>14</v>
      </c>
      <c r="B8" s="137"/>
      <c r="C8" s="229" t="s">
        <v>15</v>
      </c>
      <c r="D8" s="268">
        <v>0</v>
      </c>
    </row>
    <row r="9" ht="13.5" spans="1:4">
      <c r="A9" s="269" t="s">
        <v>16</v>
      </c>
      <c r="B9" s="137"/>
      <c r="C9" s="229" t="s">
        <v>17</v>
      </c>
      <c r="D9" s="268">
        <v>0</v>
      </c>
    </row>
    <row r="10" ht="13.5" spans="1:4">
      <c r="A10" s="269" t="s">
        <v>18</v>
      </c>
      <c r="B10" s="137"/>
      <c r="C10" s="229" t="s">
        <v>19</v>
      </c>
      <c r="D10" s="268"/>
    </row>
    <row r="11" ht="13.5" spans="1:4">
      <c r="A11" s="227" t="s">
        <v>20</v>
      </c>
      <c r="B11" s="270">
        <v>0</v>
      </c>
      <c r="C11" s="229" t="s">
        <v>21</v>
      </c>
      <c r="D11" s="268"/>
    </row>
    <row r="12" ht="13.5" spans="1:4">
      <c r="A12" s="227"/>
      <c r="B12" s="231"/>
      <c r="C12" s="229" t="s">
        <v>22</v>
      </c>
      <c r="D12" s="268"/>
    </row>
    <row r="13" ht="13.5" spans="1:4">
      <c r="A13" s="227"/>
      <c r="B13" s="231"/>
      <c r="C13" s="229" t="s">
        <v>23</v>
      </c>
      <c r="D13" s="268">
        <v>637.93</v>
      </c>
    </row>
    <row r="14" ht="13.5" spans="1:4">
      <c r="A14" s="227"/>
      <c r="B14" s="232"/>
      <c r="C14" s="229" t="s">
        <v>24</v>
      </c>
      <c r="D14" s="268">
        <v>3463.42</v>
      </c>
    </row>
    <row r="15" ht="13.5" spans="1:4">
      <c r="A15" s="227"/>
      <c r="B15" s="232"/>
      <c r="C15" s="229" t="s">
        <v>25</v>
      </c>
      <c r="D15" s="268"/>
    </row>
    <row r="16" ht="13.5" spans="1:4">
      <c r="A16" s="227"/>
      <c r="B16" s="232"/>
      <c r="C16" s="229" t="s">
        <v>26</v>
      </c>
      <c r="D16" s="268"/>
    </row>
    <row r="17" ht="13.5" spans="1:4">
      <c r="A17" s="227"/>
      <c r="B17" s="232"/>
      <c r="C17" s="229" t="s">
        <v>27</v>
      </c>
      <c r="D17" s="268"/>
    </row>
    <row r="18" ht="13.5" spans="1:4">
      <c r="A18" s="227"/>
      <c r="B18" s="232"/>
      <c r="C18" s="229" t="s">
        <v>28</v>
      </c>
      <c r="D18" s="268"/>
    </row>
    <row r="19" ht="13.5" spans="1:4">
      <c r="A19" s="233"/>
      <c r="B19" s="234"/>
      <c r="C19" s="229" t="s">
        <v>29</v>
      </c>
      <c r="D19" s="268"/>
    </row>
    <row r="20" ht="13.5" spans="1:4">
      <c r="A20" s="233"/>
      <c r="B20" s="234"/>
      <c r="C20" s="229" t="s">
        <v>30</v>
      </c>
      <c r="D20" s="268"/>
    </row>
    <row r="21" ht="13.5" spans="1:4">
      <c r="A21" s="233"/>
      <c r="B21" s="234"/>
      <c r="C21" s="229" t="s">
        <v>31</v>
      </c>
      <c r="D21" s="268"/>
    </row>
    <row r="22" ht="13.5" spans="1:4">
      <c r="A22" s="233"/>
      <c r="B22" s="234"/>
      <c r="C22" s="229" t="s">
        <v>32</v>
      </c>
      <c r="D22" s="268"/>
    </row>
    <row r="23" ht="13.5" spans="1:4">
      <c r="A23" s="233"/>
      <c r="B23" s="234"/>
      <c r="C23" s="229" t="s">
        <v>33</v>
      </c>
      <c r="D23" s="268"/>
    </row>
    <row r="24" ht="13.5" spans="1:4">
      <c r="A24" s="233"/>
      <c r="B24" s="234"/>
      <c r="C24" s="229" t="s">
        <v>34</v>
      </c>
      <c r="D24" s="268">
        <v>236.28</v>
      </c>
    </row>
    <row r="25" ht="13.5" spans="1:4">
      <c r="A25" s="233"/>
      <c r="B25" s="234"/>
      <c r="C25" s="229" t="s">
        <v>35</v>
      </c>
      <c r="D25" s="268"/>
    </row>
    <row r="26" ht="13.5" spans="1:4">
      <c r="A26" s="233"/>
      <c r="B26" s="234"/>
      <c r="C26" s="229" t="s">
        <v>36</v>
      </c>
      <c r="D26" s="268">
        <v>0</v>
      </c>
    </row>
    <row r="27" ht="13.5" spans="1:4">
      <c r="A27" s="233"/>
      <c r="B27" s="234"/>
      <c r="C27" s="229" t="s">
        <v>37</v>
      </c>
      <c r="D27" s="268">
        <v>0</v>
      </c>
    </row>
    <row r="28" ht="13.5" spans="1:4">
      <c r="A28" s="233"/>
      <c r="B28" s="234"/>
      <c r="C28" s="229" t="s">
        <v>38</v>
      </c>
      <c r="D28" s="268">
        <v>0</v>
      </c>
    </row>
    <row r="29" ht="13.5" spans="1:4">
      <c r="A29" s="233"/>
      <c r="B29" s="234"/>
      <c r="C29" s="229" t="s">
        <v>39</v>
      </c>
      <c r="D29" s="268">
        <v>0</v>
      </c>
    </row>
    <row r="30" ht="13.5" spans="1:4">
      <c r="A30" s="233"/>
      <c r="B30" s="234"/>
      <c r="C30" s="229" t="s">
        <v>40</v>
      </c>
      <c r="D30" s="268">
        <v>0</v>
      </c>
    </row>
    <row r="31" ht="13.5" spans="1:4">
      <c r="A31" s="233"/>
      <c r="B31" s="234"/>
      <c r="C31" s="229" t="s">
        <v>41</v>
      </c>
      <c r="D31" s="268">
        <v>0</v>
      </c>
    </row>
    <row r="32" ht="13.5" spans="1:4">
      <c r="A32" s="235"/>
      <c r="B32" s="167"/>
      <c r="C32" s="229" t="s">
        <v>42</v>
      </c>
      <c r="D32" s="268">
        <v>0</v>
      </c>
    </row>
    <row r="33" ht="13.5" spans="1:4">
      <c r="A33" s="235"/>
      <c r="B33" s="167"/>
      <c r="C33" s="229" t="s">
        <v>43</v>
      </c>
      <c r="D33" s="268">
        <v>0</v>
      </c>
    </row>
    <row r="34" ht="13.5" spans="1:4">
      <c r="A34" s="235" t="s">
        <v>44</v>
      </c>
      <c r="B34" s="271">
        <f>B5</f>
        <v>4337.63</v>
      </c>
      <c r="C34" s="235" t="s">
        <v>45</v>
      </c>
      <c r="D34" s="272">
        <f>D13+D14+D24</f>
        <v>4337.63</v>
      </c>
    </row>
    <row r="35" ht="2.1" customHeight="1"/>
  </sheetData>
  <mergeCells count="4">
    <mergeCell ref="A1:D1"/>
    <mergeCell ref="A2:C2"/>
    <mergeCell ref="A3:B3"/>
    <mergeCell ref="C3:D3"/>
  </mergeCells>
  <pageMargins left="0.700694444444445" right="0.700694444444445" top="0.751388888888889" bottom="0.751388888888889" header="0.297916666666667" footer="0.297916666666667"/>
  <pageSetup paperSize="9" fitToHeight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workbookViewId="0">
      <selection activeCell="A3" sqref="A3:H3"/>
    </sheetView>
  </sheetViews>
  <sheetFormatPr defaultColWidth="9.14285714285714" defaultRowHeight="12.75"/>
  <cols>
    <col min="1" max="1" width="40.8571428571429" style="82" customWidth="1"/>
    <col min="2" max="2" width="17.1428571428571" style="82" customWidth="1"/>
    <col min="3" max="3" width="17.2857142857143" style="82" customWidth="1"/>
    <col min="4" max="4" width="17.1428571428571" style="82" customWidth="1"/>
    <col min="5" max="5" width="43.8571428571429" style="125" customWidth="1"/>
    <col min="6" max="6" width="17.1428571428571" style="82" customWidth="1"/>
    <col min="7" max="7" width="24.2857142857143" style="82" customWidth="1"/>
    <col min="8" max="8" width="17.1428571428571" style="82" customWidth="1"/>
    <col min="9" max="9" width="9.14285714285714" style="82" hidden="1" customWidth="1"/>
  </cols>
  <sheetData>
    <row r="1" ht="17.1" customHeight="1" spans="1:5">
      <c r="A1" s="104"/>
      <c r="E1" s="82"/>
    </row>
    <row r="2" ht="39.75" customHeight="1" spans="1:5">
      <c r="A2" s="126" t="s">
        <v>416</v>
      </c>
      <c r="E2" s="82"/>
    </row>
    <row r="3" ht="20.85" customHeight="1" spans="1:8">
      <c r="A3" s="127" t="s">
        <v>417</v>
      </c>
      <c r="B3" s="44"/>
      <c r="C3" s="44"/>
      <c r="D3" s="44"/>
      <c r="E3" s="44"/>
      <c r="F3" s="44"/>
      <c r="G3" s="44"/>
      <c r="H3" s="44"/>
    </row>
    <row r="4" ht="27" spans="1:8">
      <c r="A4" s="128" t="s">
        <v>418</v>
      </c>
      <c r="B4" s="128" t="s">
        <v>419</v>
      </c>
      <c r="C4" s="122" t="s">
        <v>420</v>
      </c>
      <c r="D4" s="128" t="s">
        <v>421</v>
      </c>
      <c r="E4" s="128" t="s">
        <v>422</v>
      </c>
      <c r="F4" s="128" t="s">
        <v>423</v>
      </c>
      <c r="G4" s="128" t="s">
        <v>424</v>
      </c>
      <c r="H4" s="128" t="s">
        <v>425</v>
      </c>
    </row>
    <row r="5" ht="13.5" spans="1:8">
      <c r="A5" s="128" t="s">
        <v>59</v>
      </c>
      <c r="B5" s="128" t="s">
        <v>60</v>
      </c>
      <c r="C5" s="128" t="s">
        <v>61</v>
      </c>
      <c r="D5" s="128" t="s">
        <v>62</v>
      </c>
      <c r="E5" s="128" t="s">
        <v>63</v>
      </c>
      <c r="F5" s="128" t="s">
        <v>64</v>
      </c>
      <c r="G5" s="128" t="s">
        <v>65</v>
      </c>
      <c r="H5" s="128" t="s">
        <v>174</v>
      </c>
    </row>
    <row r="6" s="124" customFormat="1" spans="1:9">
      <c r="A6" s="129" t="s">
        <v>426</v>
      </c>
      <c r="B6" s="129" t="s">
        <v>427</v>
      </c>
      <c r="C6" s="129" t="s">
        <v>428</v>
      </c>
      <c r="D6" s="129" t="s">
        <v>429</v>
      </c>
      <c r="E6" s="130" t="s">
        <v>430</v>
      </c>
      <c r="F6" s="130" t="s">
        <v>431</v>
      </c>
      <c r="G6" s="130" t="s">
        <v>432</v>
      </c>
      <c r="H6" s="130"/>
      <c r="I6" s="82"/>
    </row>
    <row r="7" s="124" customFormat="1" spans="1:9">
      <c r="A7" s="131"/>
      <c r="B7" s="131"/>
      <c r="C7" s="131"/>
      <c r="D7" s="131"/>
      <c r="E7" s="130" t="s">
        <v>433</v>
      </c>
      <c r="F7" s="130" t="s">
        <v>431</v>
      </c>
      <c r="G7" s="130" t="s">
        <v>432</v>
      </c>
      <c r="H7" s="130"/>
      <c r="I7" s="82"/>
    </row>
    <row r="8" s="124" customFormat="1" spans="1:9">
      <c r="A8" s="131"/>
      <c r="B8" s="131"/>
      <c r="C8" s="131"/>
      <c r="D8" s="131"/>
      <c r="E8" s="130" t="s">
        <v>434</v>
      </c>
      <c r="F8" s="130" t="s">
        <v>435</v>
      </c>
      <c r="G8" s="130" t="s">
        <v>432</v>
      </c>
      <c r="H8" s="130"/>
      <c r="I8" s="82"/>
    </row>
    <row r="9" s="124" customFormat="1" spans="1:9">
      <c r="A9" s="131"/>
      <c r="B9" s="131"/>
      <c r="C9" s="131"/>
      <c r="D9" s="132"/>
      <c r="E9" s="130" t="s">
        <v>436</v>
      </c>
      <c r="F9" s="130" t="s">
        <v>437</v>
      </c>
      <c r="G9" s="130" t="s">
        <v>432</v>
      </c>
      <c r="H9" s="130"/>
      <c r="I9" s="82"/>
    </row>
    <row r="10" s="124" customFormat="1" spans="1:9">
      <c r="A10" s="131"/>
      <c r="B10" s="131"/>
      <c r="C10" s="131"/>
      <c r="D10" s="129" t="s">
        <v>438</v>
      </c>
      <c r="E10" s="130" t="s">
        <v>439</v>
      </c>
      <c r="F10" s="130" t="s">
        <v>440</v>
      </c>
      <c r="G10" s="130" t="s">
        <v>432</v>
      </c>
      <c r="H10" s="130"/>
      <c r="I10" s="82"/>
    </row>
    <row r="11" s="124" customFormat="1" spans="1:9">
      <c r="A11" s="131"/>
      <c r="B11" s="131"/>
      <c r="C11" s="131"/>
      <c r="D11" s="131"/>
      <c r="E11" s="130" t="s">
        <v>441</v>
      </c>
      <c r="F11" s="130" t="s">
        <v>437</v>
      </c>
      <c r="G11" s="130" t="s">
        <v>432</v>
      </c>
      <c r="H11" s="130"/>
      <c r="I11" s="82"/>
    </row>
    <row r="12" s="124" customFormat="1" spans="1:9">
      <c r="A12" s="131"/>
      <c r="B12" s="131"/>
      <c r="C12" s="131"/>
      <c r="D12" s="131"/>
      <c r="E12" s="130" t="s">
        <v>442</v>
      </c>
      <c r="F12" s="130" t="s">
        <v>437</v>
      </c>
      <c r="G12" s="130" t="s">
        <v>432</v>
      </c>
      <c r="H12" s="130"/>
      <c r="I12" s="82"/>
    </row>
    <row r="13" s="124" customFormat="1" spans="1:9">
      <c r="A13" s="131"/>
      <c r="B13" s="131"/>
      <c r="C13" s="131"/>
      <c r="D13" s="131"/>
      <c r="E13" s="130" t="s">
        <v>443</v>
      </c>
      <c r="F13" s="130" t="s">
        <v>431</v>
      </c>
      <c r="G13" s="130" t="s">
        <v>432</v>
      </c>
      <c r="H13" s="130"/>
      <c r="I13" s="82"/>
    </row>
    <row r="14" s="124" customFormat="1" spans="1:9">
      <c r="A14" s="131"/>
      <c r="B14" s="131"/>
      <c r="C14" s="131"/>
      <c r="D14" s="131"/>
      <c r="E14" s="130" t="s">
        <v>444</v>
      </c>
      <c r="F14" s="130" t="s">
        <v>431</v>
      </c>
      <c r="G14" s="130" t="s">
        <v>432</v>
      </c>
      <c r="H14" s="130"/>
      <c r="I14" s="82"/>
    </row>
    <row r="15" s="124" customFormat="1" spans="1:9">
      <c r="A15" s="131"/>
      <c r="B15" s="131"/>
      <c r="C15" s="132"/>
      <c r="D15" s="132"/>
      <c r="E15" s="130" t="s">
        <v>445</v>
      </c>
      <c r="F15" s="130" t="s">
        <v>431</v>
      </c>
      <c r="G15" s="130" t="s">
        <v>432</v>
      </c>
      <c r="H15" s="130"/>
      <c r="I15" s="82"/>
    </row>
    <row r="16" s="124" customFormat="1" spans="1:9">
      <c r="A16" s="131"/>
      <c r="B16" s="131"/>
      <c r="C16" s="129" t="s">
        <v>446</v>
      </c>
      <c r="D16" s="130" t="s">
        <v>447</v>
      </c>
      <c r="E16" s="130" t="s">
        <v>448</v>
      </c>
      <c r="F16" s="130" t="s">
        <v>449</v>
      </c>
      <c r="G16" s="130" t="s">
        <v>432</v>
      </c>
      <c r="H16" s="130"/>
      <c r="I16" s="82"/>
    </row>
    <row r="17" s="124" customFormat="1" spans="1:9">
      <c r="A17" s="131"/>
      <c r="B17" s="131"/>
      <c r="C17" s="131"/>
      <c r="D17" s="129" t="s">
        <v>450</v>
      </c>
      <c r="E17" s="130" t="s">
        <v>451</v>
      </c>
      <c r="F17" s="130" t="s">
        <v>452</v>
      </c>
      <c r="G17" s="130" t="s">
        <v>432</v>
      </c>
      <c r="H17" s="130"/>
      <c r="I17" s="82"/>
    </row>
    <row r="18" s="124" customFormat="1" spans="1:9">
      <c r="A18" s="132"/>
      <c r="B18" s="132"/>
      <c r="C18" s="132"/>
      <c r="D18" s="132"/>
      <c r="E18" s="130" t="s">
        <v>453</v>
      </c>
      <c r="F18" s="130" t="s">
        <v>452</v>
      </c>
      <c r="G18" s="130" t="s">
        <v>432</v>
      </c>
      <c r="H18" s="130"/>
      <c r="I18" s="82"/>
    </row>
    <row r="19" s="124" customFormat="1" spans="1:9">
      <c r="A19" s="129" t="s">
        <v>454</v>
      </c>
      <c r="B19" s="129" t="s">
        <v>427</v>
      </c>
      <c r="C19" s="129" t="s">
        <v>428</v>
      </c>
      <c r="D19" s="129" t="s">
        <v>429</v>
      </c>
      <c r="E19" s="130" t="s">
        <v>455</v>
      </c>
      <c r="F19" s="133">
        <v>1</v>
      </c>
      <c r="G19" s="130" t="s">
        <v>432</v>
      </c>
      <c r="H19" s="130"/>
      <c r="I19" s="82"/>
    </row>
    <row r="20" s="124" customFormat="1" spans="1:9">
      <c r="A20" s="131"/>
      <c r="B20" s="131"/>
      <c r="C20" s="131"/>
      <c r="D20" s="131"/>
      <c r="E20" s="130" t="s">
        <v>456</v>
      </c>
      <c r="F20" s="133">
        <v>0.87</v>
      </c>
      <c r="G20" s="130" t="s">
        <v>432</v>
      </c>
      <c r="H20" s="130"/>
      <c r="I20" s="82"/>
    </row>
    <row r="21" s="124" customFormat="1" spans="1:9">
      <c r="A21" s="131"/>
      <c r="B21" s="131"/>
      <c r="C21" s="131"/>
      <c r="D21" s="131"/>
      <c r="E21" s="130" t="s">
        <v>457</v>
      </c>
      <c r="F21" s="133">
        <v>0.89</v>
      </c>
      <c r="G21" s="130" t="s">
        <v>432</v>
      </c>
      <c r="H21" s="130"/>
      <c r="I21" s="82"/>
    </row>
    <row r="22" s="124" customFormat="1" ht="24" spans="1:9">
      <c r="A22" s="131"/>
      <c r="B22" s="131"/>
      <c r="C22" s="131"/>
      <c r="D22" s="131"/>
      <c r="E22" s="130" t="s">
        <v>458</v>
      </c>
      <c r="F22" s="133" t="s">
        <v>459</v>
      </c>
      <c r="G22" s="130" t="s">
        <v>432</v>
      </c>
      <c r="H22" s="130"/>
      <c r="I22" s="82"/>
    </row>
    <row r="23" s="124" customFormat="1" spans="1:9">
      <c r="A23" s="131"/>
      <c r="B23" s="131"/>
      <c r="C23" s="131"/>
      <c r="D23" s="132"/>
      <c r="E23" s="130" t="s">
        <v>460</v>
      </c>
      <c r="F23" s="133">
        <v>0.95</v>
      </c>
      <c r="G23" s="130" t="s">
        <v>432</v>
      </c>
      <c r="H23" s="130"/>
      <c r="I23" s="82"/>
    </row>
    <row r="24" s="124" customFormat="1" spans="1:9">
      <c r="A24" s="131"/>
      <c r="B24" s="131"/>
      <c r="C24" s="131"/>
      <c r="D24" s="130" t="s">
        <v>447</v>
      </c>
      <c r="E24" s="130" t="s">
        <v>461</v>
      </c>
      <c r="F24" s="133">
        <v>1</v>
      </c>
      <c r="G24" s="130" t="s">
        <v>432</v>
      </c>
      <c r="H24" s="130"/>
      <c r="I24" s="82"/>
    </row>
    <row r="25" s="124" customFormat="1" ht="24" spans="1:9">
      <c r="A25" s="132"/>
      <c r="B25" s="132"/>
      <c r="C25" s="132" t="s">
        <v>462</v>
      </c>
      <c r="D25" s="132" t="s">
        <v>463</v>
      </c>
      <c r="E25" s="130" t="s">
        <v>464</v>
      </c>
      <c r="F25" s="130" t="s">
        <v>440</v>
      </c>
      <c r="G25" s="130" t="s">
        <v>432</v>
      </c>
      <c r="H25" s="130"/>
      <c r="I25" s="82"/>
    </row>
    <row r="26" s="124" customFormat="1" spans="1:9">
      <c r="A26" s="129" t="s">
        <v>465</v>
      </c>
      <c r="B26" s="129" t="s">
        <v>427</v>
      </c>
      <c r="C26" s="129" t="s">
        <v>428</v>
      </c>
      <c r="D26" s="132" t="s">
        <v>429</v>
      </c>
      <c r="E26" s="130" t="s">
        <v>466</v>
      </c>
      <c r="F26" s="133">
        <v>1</v>
      </c>
      <c r="G26" s="130" t="s">
        <v>432</v>
      </c>
      <c r="H26" s="130"/>
      <c r="I26" s="82"/>
    </row>
    <row r="27" s="124" customFormat="1" spans="1:9">
      <c r="A27" s="131"/>
      <c r="B27" s="131"/>
      <c r="C27" s="131"/>
      <c r="D27" s="129" t="s">
        <v>438</v>
      </c>
      <c r="E27" s="130" t="s">
        <v>467</v>
      </c>
      <c r="F27" s="133">
        <v>1</v>
      </c>
      <c r="G27" s="130" t="s">
        <v>432</v>
      </c>
      <c r="H27" s="130"/>
      <c r="I27" s="82"/>
    </row>
    <row r="28" s="124" customFormat="1" spans="1:9">
      <c r="A28" s="132"/>
      <c r="B28" s="132"/>
      <c r="C28" s="132"/>
      <c r="D28" s="132"/>
      <c r="E28" s="130" t="s">
        <v>468</v>
      </c>
      <c r="F28" s="133">
        <v>1</v>
      </c>
      <c r="G28" s="130" t="s">
        <v>432</v>
      </c>
      <c r="H28" s="130"/>
      <c r="I28" s="82"/>
    </row>
    <row r="29" s="124" customFormat="1" spans="1:9">
      <c r="A29" s="129" t="s">
        <v>469</v>
      </c>
      <c r="B29" s="129" t="s">
        <v>427</v>
      </c>
      <c r="C29" s="129" t="s">
        <v>428</v>
      </c>
      <c r="D29" s="132" t="s">
        <v>429</v>
      </c>
      <c r="E29" s="130" t="s">
        <v>466</v>
      </c>
      <c r="F29" s="133">
        <v>1</v>
      </c>
      <c r="G29" s="130" t="s">
        <v>432</v>
      </c>
      <c r="H29" s="130"/>
      <c r="I29" s="82"/>
    </row>
    <row r="30" s="124" customFormat="1" spans="1:9">
      <c r="A30" s="131"/>
      <c r="B30" s="131"/>
      <c r="C30" s="131"/>
      <c r="D30" s="129" t="s">
        <v>438</v>
      </c>
      <c r="E30" s="130" t="s">
        <v>467</v>
      </c>
      <c r="F30" s="133">
        <v>1</v>
      </c>
      <c r="G30" s="130" t="s">
        <v>432</v>
      </c>
      <c r="H30" s="130"/>
      <c r="I30" s="82"/>
    </row>
    <row r="31" s="124" customFormat="1" spans="1:9">
      <c r="A31" s="131"/>
      <c r="B31" s="131"/>
      <c r="C31" s="131"/>
      <c r="D31" s="132"/>
      <c r="E31" s="130" t="s">
        <v>468</v>
      </c>
      <c r="F31" s="133">
        <v>1</v>
      </c>
      <c r="G31" s="130" t="s">
        <v>432</v>
      </c>
      <c r="H31" s="130"/>
      <c r="I31" s="82"/>
    </row>
    <row r="32" s="124" customFormat="1" ht="24" spans="1:9">
      <c r="A32" s="132"/>
      <c r="B32" s="132"/>
      <c r="C32" s="132"/>
      <c r="D32" s="130" t="s">
        <v>470</v>
      </c>
      <c r="E32" s="130" t="s">
        <v>471</v>
      </c>
      <c r="F32" s="130" t="s">
        <v>472</v>
      </c>
      <c r="G32" s="130" t="s">
        <v>432</v>
      </c>
      <c r="H32" s="130"/>
      <c r="I32" s="82"/>
    </row>
    <row r="33" hidden="1" customHeight="1"/>
  </sheetData>
  <mergeCells count="22">
    <mergeCell ref="A1:H1"/>
    <mergeCell ref="A2:H2"/>
    <mergeCell ref="A3:H3"/>
    <mergeCell ref="A6:A18"/>
    <mergeCell ref="A19:A25"/>
    <mergeCell ref="A26:A28"/>
    <mergeCell ref="A29:A32"/>
    <mergeCell ref="B6:B18"/>
    <mergeCell ref="B19:B25"/>
    <mergeCell ref="B26:B28"/>
    <mergeCell ref="B29:B32"/>
    <mergeCell ref="C6:C15"/>
    <mergeCell ref="C16:C18"/>
    <mergeCell ref="C19:C23"/>
    <mergeCell ref="C26:C28"/>
    <mergeCell ref="C29:C32"/>
    <mergeCell ref="D6:D9"/>
    <mergeCell ref="D10:D15"/>
    <mergeCell ref="D17:D18"/>
    <mergeCell ref="D19:D23"/>
    <mergeCell ref="D27:D28"/>
    <mergeCell ref="D30:D31"/>
  </mergeCells>
  <pageMargins left="0.700694444444445" right="0.700694444444445" top="0.751388888888889" bottom="0.751388888888889" header="0.297916666666667" footer="0.297916666666667"/>
  <pageSetup paperSize="9" scale="83" fitToHeight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showGridLines="0" workbookViewId="0">
      <selection activeCell="F32" sqref="F32"/>
    </sheetView>
  </sheetViews>
  <sheetFormatPr defaultColWidth="9.14285714285714" defaultRowHeight="12.75" outlineLevelRow="4" outlineLevelCol="7"/>
  <cols>
    <col min="1" max="1" width="43.1428571428571" style="82" customWidth="1"/>
    <col min="2" max="2" width="24" style="82" customWidth="1"/>
    <col min="3" max="3" width="26.4285714285714" style="82" customWidth="1"/>
    <col min="4" max="4" width="19.7142857142857" style="82" customWidth="1"/>
    <col min="5" max="5" width="18.5714285714286" style="82" customWidth="1"/>
    <col min="6" max="6" width="22.2857142857143" style="82" customWidth="1"/>
    <col min="7" max="7" width="21.1428571428571" style="82" customWidth="1"/>
    <col min="8" max="8" width="26.5714285714286" style="82" customWidth="1"/>
  </cols>
  <sheetData>
    <row r="1" ht="17.1" customHeight="1" spans="1:4">
      <c r="A1" s="83"/>
      <c r="D1" s="83"/>
    </row>
    <row r="2" ht="36.6" customHeight="1" spans="1:4">
      <c r="A2" s="105"/>
      <c r="D2" s="120" t="s">
        <v>473</v>
      </c>
    </row>
    <row r="3" ht="17.1" customHeight="1" spans="1:4">
      <c r="A3" s="43" t="s">
        <v>1</v>
      </c>
      <c r="D3" s="121" t="s">
        <v>2</v>
      </c>
    </row>
    <row r="4" ht="28.5" spans="1:8">
      <c r="A4" s="122" t="s">
        <v>418</v>
      </c>
      <c r="B4" s="122" t="s">
        <v>419</v>
      </c>
      <c r="C4" s="122" t="s">
        <v>420</v>
      </c>
      <c r="D4" s="122" t="s">
        <v>421</v>
      </c>
      <c r="E4" s="123" t="s">
        <v>422</v>
      </c>
      <c r="F4" s="123" t="s">
        <v>423</v>
      </c>
      <c r="G4" s="123" t="s">
        <v>424</v>
      </c>
      <c r="H4" s="123" t="s">
        <v>425</v>
      </c>
    </row>
    <row r="5" spans="1:8">
      <c r="A5" s="108" t="s">
        <v>59</v>
      </c>
      <c r="B5" s="108" t="s">
        <v>60</v>
      </c>
      <c r="C5" s="108" t="s">
        <v>61</v>
      </c>
      <c r="D5" s="108" t="s">
        <v>62</v>
      </c>
      <c r="E5" s="108" t="s">
        <v>63</v>
      </c>
      <c r="F5" s="108" t="s">
        <v>64</v>
      </c>
      <c r="G5" s="108" t="s">
        <v>65</v>
      </c>
      <c r="H5" s="108" t="s">
        <v>174</v>
      </c>
    </row>
  </sheetData>
  <mergeCells count="6">
    <mergeCell ref="A1:C1"/>
    <mergeCell ref="D1:H1"/>
    <mergeCell ref="A2:C2"/>
    <mergeCell ref="D2:H2"/>
    <mergeCell ref="A3:C3"/>
    <mergeCell ref="D3:H3"/>
  </mergeCells>
  <pageMargins left="0.700694444444445" right="0.700694444444445" top="0.751388888888889" bottom="0.751388888888889" header="0.297916666666667" footer="0.297916666666667"/>
  <pageSetup paperSize="9" scale="66" fitToHeight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7"/>
  <sheetViews>
    <sheetView showGridLines="0" workbookViewId="0">
      <selection activeCell="A3" sqref="A3:Z3"/>
    </sheetView>
  </sheetViews>
  <sheetFormatPr defaultColWidth="9.14285714285714" defaultRowHeight="12.75"/>
  <cols>
    <col min="1" max="1" width="4.71428571428571" style="82" customWidth="1"/>
    <col min="2" max="2" width="5.57142857142857" style="82" customWidth="1"/>
    <col min="3" max="3" width="5" style="82" customWidth="1"/>
    <col min="4" max="4" width="38.1428571428571" style="82" customWidth="1"/>
    <col min="5" max="5" width="11.2857142857143" style="82" customWidth="1"/>
    <col min="6" max="6" width="9.71428571428571" style="82" customWidth="1"/>
    <col min="7" max="7" width="6.57142857142857" style="82" customWidth="1"/>
    <col min="8" max="9" width="13.4285714285714" style="82" customWidth="1"/>
    <col min="10" max="10" width="12.2857142857143" style="82" customWidth="1"/>
    <col min="11" max="11" width="16.2857142857143" style="82" customWidth="1"/>
    <col min="12" max="12" width="15.2857142857143" style="82" customWidth="1"/>
    <col min="13" max="13" width="13.4285714285714" style="82" customWidth="1"/>
    <col min="14" max="14" width="11.8571428571429" style="82" customWidth="1"/>
    <col min="15" max="15" width="12.2857142857143" style="82" customWidth="1"/>
    <col min="16" max="16" width="12.1428571428571" style="82" customWidth="1"/>
    <col min="17" max="20" width="13.4285714285714" style="82" customWidth="1"/>
    <col min="21" max="21" width="11.5714285714286" style="82" customWidth="1"/>
    <col min="22" max="22" width="11.4285714285714" style="82" customWidth="1"/>
    <col min="23" max="23" width="13" style="82" customWidth="1"/>
    <col min="24" max="24" width="11.1428571428571" style="82" customWidth="1"/>
    <col min="25" max="26" width="10.5714285714286" style="82" customWidth="1"/>
  </cols>
  <sheetData>
    <row r="1" ht="17.1" customHeight="1" spans="1:1">
      <c r="A1" s="83"/>
    </row>
    <row r="2" ht="33.6" customHeight="1" spans="1:1">
      <c r="A2" s="112" t="s">
        <v>474</v>
      </c>
    </row>
    <row r="3" ht="17.1" customHeight="1" spans="1:26">
      <c r="A3" s="43" t="s">
        <v>417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ht="13.5" spans="1:26">
      <c r="A4" s="107" t="s">
        <v>154</v>
      </c>
      <c r="B4" s="86"/>
      <c r="C4" s="87"/>
      <c r="D4" s="113" t="s">
        <v>475</v>
      </c>
      <c r="E4" s="113" t="s">
        <v>476</v>
      </c>
      <c r="F4" s="113" t="s">
        <v>477</v>
      </c>
      <c r="G4" s="113" t="s">
        <v>478</v>
      </c>
      <c r="H4" s="113" t="s">
        <v>479</v>
      </c>
      <c r="I4" s="113" t="s">
        <v>480</v>
      </c>
      <c r="J4" s="113" t="s">
        <v>481</v>
      </c>
      <c r="K4" s="107" t="s">
        <v>216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103"/>
      <c r="W4" s="107"/>
      <c r="X4" s="88"/>
      <c r="Y4" s="88"/>
      <c r="Z4" s="103"/>
    </row>
    <row r="5" ht="13.5" spans="1:26">
      <c r="A5" s="89"/>
      <c r="B5" s="90"/>
      <c r="C5" s="91"/>
      <c r="D5" s="114"/>
      <c r="E5" s="114"/>
      <c r="F5" s="114"/>
      <c r="G5" s="114"/>
      <c r="H5" s="114"/>
      <c r="I5" s="114"/>
      <c r="J5" s="114"/>
      <c r="K5" s="107" t="s">
        <v>48</v>
      </c>
      <c r="L5" s="107" t="s">
        <v>220</v>
      </c>
      <c r="M5" s="86"/>
      <c r="N5" s="86"/>
      <c r="O5" s="86"/>
      <c r="P5" s="86"/>
      <c r="Q5" s="86"/>
      <c r="R5" s="86"/>
      <c r="S5" s="86"/>
      <c r="T5" s="87"/>
      <c r="U5" s="107" t="s">
        <v>482</v>
      </c>
      <c r="V5" s="107" t="s">
        <v>483</v>
      </c>
      <c r="W5" s="107" t="s">
        <v>484</v>
      </c>
      <c r="X5" s="88"/>
      <c r="Y5" s="88"/>
      <c r="Z5" s="103"/>
    </row>
    <row r="6" spans="1:26">
      <c r="A6" s="113" t="s">
        <v>165</v>
      </c>
      <c r="B6" s="113" t="s">
        <v>166</v>
      </c>
      <c r="C6" s="113" t="s">
        <v>167</v>
      </c>
      <c r="D6" s="114"/>
      <c r="E6" s="114"/>
      <c r="F6" s="114"/>
      <c r="G6" s="114"/>
      <c r="H6" s="114"/>
      <c r="I6" s="114"/>
      <c r="J6" s="114"/>
      <c r="K6" s="92"/>
      <c r="L6" s="89"/>
      <c r="M6" s="90"/>
      <c r="N6" s="90"/>
      <c r="O6" s="90"/>
      <c r="P6" s="90"/>
      <c r="Q6" s="90"/>
      <c r="R6" s="90"/>
      <c r="S6" s="90"/>
      <c r="T6" s="91"/>
      <c r="U6" s="92"/>
      <c r="V6" s="92"/>
      <c r="W6" s="107" t="s">
        <v>160</v>
      </c>
      <c r="X6" s="107" t="s">
        <v>230</v>
      </c>
      <c r="Y6" s="107" t="s">
        <v>52</v>
      </c>
      <c r="Z6" s="107" t="s">
        <v>54</v>
      </c>
    </row>
    <row r="7" ht="54" spans="1:26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93"/>
      <c r="L7" s="107" t="s">
        <v>160</v>
      </c>
      <c r="M7" s="107" t="s">
        <v>485</v>
      </c>
      <c r="N7" s="107" t="s">
        <v>486</v>
      </c>
      <c r="O7" s="107" t="s">
        <v>225</v>
      </c>
      <c r="P7" s="107" t="s">
        <v>226</v>
      </c>
      <c r="Q7" s="107" t="s">
        <v>487</v>
      </c>
      <c r="R7" s="107" t="s">
        <v>227</v>
      </c>
      <c r="S7" s="107" t="s">
        <v>488</v>
      </c>
      <c r="T7" s="107" t="s">
        <v>229</v>
      </c>
      <c r="U7" s="93"/>
      <c r="V7" s="93"/>
      <c r="W7" s="93"/>
      <c r="X7" s="93"/>
      <c r="Y7" s="93"/>
      <c r="Z7" s="93"/>
    </row>
    <row r="8" spans="1:26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85" t="s">
        <v>63</v>
      </c>
      <c r="L8" s="85" t="s">
        <v>64</v>
      </c>
      <c r="M8" s="85" t="s">
        <v>65</v>
      </c>
      <c r="N8" s="85" t="s">
        <v>174</v>
      </c>
      <c r="O8" s="85" t="s">
        <v>175</v>
      </c>
      <c r="P8" s="85" t="s">
        <v>176</v>
      </c>
      <c r="Q8" s="85" t="s">
        <v>177</v>
      </c>
      <c r="R8" s="85" t="s">
        <v>178</v>
      </c>
      <c r="S8" s="85" t="s">
        <v>179</v>
      </c>
      <c r="T8" s="85" t="s">
        <v>180</v>
      </c>
      <c r="U8" s="85" t="s">
        <v>181</v>
      </c>
      <c r="V8" s="85" t="s">
        <v>182</v>
      </c>
      <c r="W8" s="85" t="s">
        <v>183</v>
      </c>
      <c r="X8" s="85" t="s">
        <v>184</v>
      </c>
      <c r="Y8" s="85" t="s">
        <v>185</v>
      </c>
      <c r="Z8" s="85" t="s">
        <v>186</v>
      </c>
    </row>
    <row r="9" spans="1:26">
      <c r="A9" s="97"/>
      <c r="B9" s="97"/>
      <c r="C9" s="97"/>
      <c r="D9" s="97" t="s">
        <v>48</v>
      </c>
      <c r="E9" s="109"/>
      <c r="F9" s="100"/>
      <c r="G9" s="109"/>
      <c r="H9" s="109"/>
      <c r="I9" s="109"/>
      <c r="J9" s="109"/>
      <c r="K9" s="118">
        <f>SUM(K13:K17)</f>
        <v>6.3</v>
      </c>
      <c r="L9" s="118">
        <f>SUM(L13:L17)</f>
        <v>6.3</v>
      </c>
      <c r="M9" s="118">
        <f>SUM(M13:M17)</f>
        <v>6.3</v>
      </c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</row>
    <row r="10" hidden="1" customHeight="1"/>
    <row r="11" hidden="1" customHeight="1"/>
    <row r="12" hidden="1" customHeight="1"/>
    <row r="13" spans="1:26">
      <c r="A13" s="116">
        <v>210</v>
      </c>
      <c r="B13" s="116" t="s">
        <v>212</v>
      </c>
      <c r="C13" s="116" t="s">
        <v>212</v>
      </c>
      <c r="D13" s="117" t="s">
        <v>489</v>
      </c>
      <c r="E13" s="117" t="s">
        <v>273</v>
      </c>
      <c r="F13" s="117">
        <v>1</v>
      </c>
      <c r="G13" s="117" t="s">
        <v>490</v>
      </c>
      <c r="H13" s="117" t="s">
        <v>385</v>
      </c>
      <c r="I13" s="117" t="s">
        <v>491</v>
      </c>
      <c r="J13" s="116" t="s">
        <v>492</v>
      </c>
      <c r="K13" s="117">
        <v>1</v>
      </c>
      <c r="L13" s="117">
        <v>1</v>
      </c>
      <c r="M13" s="117">
        <v>1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>
      <c r="A14" s="116">
        <v>210</v>
      </c>
      <c r="B14" s="116" t="s">
        <v>212</v>
      </c>
      <c r="C14" s="116" t="s">
        <v>212</v>
      </c>
      <c r="D14" s="117" t="s">
        <v>493</v>
      </c>
      <c r="E14" s="117" t="s">
        <v>273</v>
      </c>
      <c r="F14" s="117">
        <v>5</v>
      </c>
      <c r="G14" s="117" t="s">
        <v>494</v>
      </c>
      <c r="H14" s="117" t="s">
        <v>275</v>
      </c>
      <c r="I14" s="117" t="s">
        <v>491</v>
      </c>
      <c r="J14" s="116" t="s">
        <v>495</v>
      </c>
      <c r="K14" s="117">
        <v>3</v>
      </c>
      <c r="L14" s="117">
        <v>3</v>
      </c>
      <c r="M14" s="117">
        <v>3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1:26">
      <c r="A15" s="116">
        <v>211</v>
      </c>
      <c r="B15" s="116" t="s">
        <v>212</v>
      </c>
      <c r="C15" s="116" t="s">
        <v>212</v>
      </c>
      <c r="D15" s="117" t="s">
        <v>496</v>
      </c>
      <c r="E15" s="117" t="s">
        <v>273</v>
      </c>
      <c r="F15" s="117">
        <v>2</v>
      </c>
      <c r="G15" s="117" t="s">
        <v>494</v>
      </c>
      <c r="H15" s="117" t="s">
        <v>275</v>
      </c>
      <c r="I15" s="117" t="s">
        <v>491</v>
      </c>
      <c r="J15" s="116" t="s">
        <v>495</v>
      </c>
      <c r="K15" s="117">
        <v>0.2</v>
      </c>
      <c r="L15" s="117">
        <v>0.2</v>
      </c>
      <c r="M15" s="117">
        <v>0.2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1:26">
      <c r="A16" s="116">
        <v>212</v>
      </c>
      <c r="B16" s="116" t="s">
        <v>212</v>
      </c>
      <c r="C16" s="116" t="s">
        <v>212</v>
      </c>
      <c r="D16" s="117" t="s">
        <v>497</v>
      </c>
      <c r="E16" s="117" t="s">
        <v>273</v>
      </c>
      <c r="F16" s="117">
        <v>2</v>
      </c>
      <c r="G16" s="117" t="s">
        <v>494</v>
      </c>
      <c r="H16" s="117" t="s">
        <v>275</v>
      </c>
      <c r="I16" s="117" t="s">
        <v>491</v>
      </c>
      <c r="J16" s="116" t="s">
        <v>495</v>
      </c>
      <c r="K16" s="117">
        <v>1.5</v>
      </c>
      <c r="L16" s="117">
        <v>1.5</v>
      </c>
      <c r="M16" s="117">
        <v>1.5</v>
      </c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1:26">
      <c r="A17" s="116">
        <v>213</v>
      </c>
      <c r="B17" s="116" t="s">
        <v>212</v>
      </c>
      <c r="C17" s="116" t="s">
        <v>212</v>
      </c>
      <c r="D17" s="117" t="s">
        <v>498</v>
      </c>
      <c r="E17" s="117" t="s">
        <v>273</v>
      </c>
      <c r="F17" s="117">
        <v>2</v>
      </c>
      <c r="G17" s="117" t="s">
        <v>494</v>
      </c>
      <c r="H17" s="117" t="s">
        <v>275</v>
      </c>
      <c r="I17" s="117" t="s">
        <v>491</v>
      </c>
      <c r="J17" s="116" t="s">
        <v>495</v>
      </c>
      <c r="K17" s="117">
        <v>0.6</v>
      </c>
      <c r="L17" s="117">
        <v>0.6</v>
      </c>
      <c r="M17" s="117">
        <v>0.6</v>
      </c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</sheetData>
  <mergeCells count="25">
    <mergeCell ref="A1:Z1"/>
    <mergeCell ref="A2:Z2"/>
    <mergeCell ref="A3:Z3"/>
    <mergeCell ref="K4:V4"/>
    <mergeCell ref="W4:Z4"/>
    <mergeCell ref="W5:Z5"/>
    <mergeCell ref="A6:A8"/>
    <mergeCell ref="B6:B8"/>
    <mergeCell ref="C6:C8"/>
    <mergeCell ref="D4:D8"/>
    <mergeCell ref="E4:E8"/>
    <mergeCell ref="F4:F8"/>
    <mergeCell ref="G4:G8"/>
    <mergeCell ref="H4:H8"/>
    <mergeCell ref="I4:I8"/>
    <mergeCell ref="J4:J8"/>
    <mergeCell ref="K5:K7"/>
    <mergeCell ref="U5:U7"/>
    <mergeCell ref="V5:V7"/>
    <mergeCell ref="W6:W7"/>
    <mergeCell ref="X6:X7"/>
    <mergeCell ref="Y6:Y7"/>
    <mergeCell ref="Z6:Z7"/>
    <mergeCell ref="A4:C5"/>
    <mergeCell ref="L5:T6"/>
  </mergeCells>
  <pageMargins left="0.700694444444445" right="0.700694444444445" top="0.751388888888889" bottom="0.751388888888889" header="0.297916666666667" footer="0.297916666666667"/>
  <pageSetup paperSize="9" scale="39" fitToHeight="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showGridLines="0" workbookViewId="0">
      <selection activeCell="A3" sqref="A3:V3"/>
    </sheetView>
  </sheetViews>
  <sheetFormatPr defaultColWidth="9.14285714285714" defaultRowHeight="12.75"/>
  <cols>
    <col min="1" max="1" width="5.57142857142857" style="82" customWidth="1"/>
    <col min="2" max="2" width="5.28571428571429" style="82" customWidth="1"/>
    <col min="3" max="3" width="5.42857142857143" style="82" customWidth="1"/>
    <col min="4" max="4" width="44.2857142857143" style="82" customWidth="1"/>
    <col min="5" max="5" width="12.1428571428571" style="82" customWidth="1"/>
    <col min="6" max="6" width="11.4285714285714" style="82" customWidth="1"/>
    <col min="7" max="7" width="16.5714285714286" style="82" customWidth="1"/>
    <col min="8" max="8" width="17.4285714285714" style="82" customWidth="1"/>
    <col min="9" max="9" width="17.1428571428571" style="82" customWidth="1"/>
    <col min="10" max="16" width="13.4285714285714" style="82" customWidth="1"/>
    <col min="17" max="17" width="11.4285714285714" style="82" customWidth="1"/>
    <col min="18" max="18" width="12.5714285714286" style="82" customWidth="1"/>
    <col min="19" max="19" width="14.4285714285714" style="82" customWidth="1"/>
    <col min="20" max="20" width="12.4285714285714" style="82" customWidth="1"/>
    <col min="21" max="21" width="11.7142857142857" style="82" customWidth="1"/>
    <col min="22" max="22" width="12.8571428571429" style="82" customWidth="1"/>
    <col min="23" max="23" width="9.14285714285714" style="82" hidden="1" customWidth="1"/>
  </cols>
  <sheetData>
    <row r="1" ht="17.1" customHeight="1" spans="1:1">
      <c r="A1" s="83"/>
    </row>
    <row r="2" ht="33.6" customHeight="1" spans="1:1">
      <c r="A2" s="111" t="s">
        <v>499</v>
      </c>
    </row>
    <row r="3" ht="17.1" customHeight="1" spans="1:22">
      <c r="A3" s="43" t="s">
        <v>500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ht="13.5" spans="1:22">
      <c r="A4" s="107" t="s">
        <v>154</v>
      </c>
      <c r="B4" s="88"/>
      <c r="C4" s="103"/>
      <c r="D4" s="107" t="s">
        <v>501</v>
      </c>
      <c r="E4" s="107" t="s">
        <v>476</v>
      </c>
      <c r="F4" s="107" t="s">
        <v>502</v>
      </c>
      <c r="G4" s="107" t="s">
        <v>479</v>
      </c>
      <c r="H4" s="107" t="s">
        <v>216</v>
      </c>
      <c r="I4" s="88"/>
      <c r="J4" s="88"/>
      <c r="K4" s="88"/>
      <c r="L4" s="88"/>
      <c r="M4" s="88"/>
      <c r="N4" s="88"/>
      <c r="O4" s="88"/>
      <c r="P4" s="88"/>
      <c r="Q4" s="88"/>
      <c r="R4" s="103"/>
      <c r="S4" s="107" t="s">
        <v>484</v>
      </c>
      <c r="T4" s="88"/>
      <c r="U4" s="88"/>
      <c r="V4" s="103"/>
    </row>
    <row r="5" ht="13.5" spans="1:22">
      <c r="A5" s="107" t="s">
        <v>165</v>
      </c>
      <c r="B5" s="107" t="s">
        <v>166</v>
      </c>
      <c r="C5" s="107" t="s">
        <v>167</v>
      </c>
      <c r="D5" s="92"/>
      <c r="E5" s="92"/>
      <c r="F5" s="92"/>
      <c r="G5" s="92"/>
      <c r="H5" s="107" t="s">
        <v>48</v>
      </c>
      <c r="I5" s="107" t="s">
        <v>220</v>
      </c>
      <c r="J5" s="88"/>
      <c r="K5" s="88"/>
      <c r="L5" s="88"/>
      <c r="M5" s="88"/>
      <c r="N5" s="88"/>
      <c r="O5" s="88"/>
      <c r="P5" s="103"/>
      <c r="Q5" s="107" t="s">
        <v>482</v>
      </c>
      <c r="R5" s="107" t="s">
        <v>483</v>
      </c>
      <c r="S5" s="107" t="s">
        <v>160</v>
      </c>
      <c r="T5" s="107" t="s">
        <v>230</v>
      </c>
      <c r="U5" s="107" t="s">
        <v>52</v>
      </c>
      <c r="V5" s="107" t="s">
        <v>54</v>
      </c>
    </row>
    <row r="6" ht="54" spans="1:22">
      <c r="A6" s="93"/>
      <c r="B6" s="93"/>
      <c r="C6" s="93"/>
      <c r="D6" s="93"/>
      <c r="E6" s="93"/>
      <c r="F6" s="93"/>
      <c r="G6" s="93"/>
      <c r="H6" s="93"/>
      <c r="I6" s="107" t="s">
        <v>160</v>
      </c>
      <c r="J6" s="107" t="s">
        <v>485</v>
      </c>
      <c r="K6" s="107" t="s">
        <v>486</v>
      </c>
      <c r="L6" s="107" t="s">
        <v>225</v>
      </c>
      <c r="M6" s="107" t="s">
        <v>226</v>
      </c>
      <c r="N6" s="107" t="s">
        <v>227</v>
      </c>
      <c r="O6" s="107" t="s">
        <v>488</v>
      </c>
      <c r="P6" s="107" t="s">
        <v>229</v>
      </c>
      <c r="Q6" s="93"/>
      <c r="R6" s="93"/>
      <c r="S6" s="93"/>
      <c r="T6" s="93"/>
      <c r="U6" s="93"/>
      <c r="V6" s="93"/>
    </row>
    <row r="7" spans="1:22">
      <c r="A7" s="85"/>
      <c r="B7" s="85"/>
      <c r="C7" s="85"/>
      <c r="D7" s="85"/>
      <c r="E7" s="85"/>
      <c r="F7" s="85"/>
      <c r="G7" s="85"/>
      <c r="H7" s="85" t="s">
        <v>59</v>
      </c>
      <c r="I7" s="85" t="s">
        <v>60</v>
      </c>
      <c r="J7" s="85" t="s">
        <v>61</v>
      </c>
      <c r="K7" s="85" t="s">
        <v>62</v>
      </c>
      <c r="L7" s="85" t="s">
        <v>63</v>
      </c>
      <c r="M7" s="85" t="s">
        <v>64</v>
      </c>
      <c r="N7" s="85" t="s">
        <v>65</v>
      </c>
      <c r="O7" s="85" t="s">
        <v>174</v>
      </c>
      <c r="P7" s="85" t="s">
        <v>175</v>
      </c>
      <c r="Q7" s="85" t="s">
        <v>176</v>
      </c>
      <c r="R7" s="85" t="s">
        <v>177</v>
      </c>
      <c r="S7" s="85" t="s">
        <v>178</v>
      </c>
      <c r="T7" s="85" t="s">
        <v>179</v>
      </c>
      <c r="U7" s="85" t="s">
        <v>180</v>
      </c>
      <c r="V7" s="85" t="s">
        <v>181</v>
      </c>
    </row>
    <row r="8" spans="1:22">
      <c r="A8" s="97"/>
      <c r="B8" s="97"/>
      <c r="C8" s="97"/>
      <c r="D8" s="97" t="s">
        <v>48</v>
      </c>
      <c r="E8" s="100"/>
      <c r="F8" s="100"/>
      <c r="G8" s="100"/>
      <c r="H8" s="98"/>
      <c r="I8" s="98"/>
      <c r="J8" s="98"/>
      <c r="K8" s="100"/>
      <c r="L8" s="100"/>
      <c r="M8" s="100"/>
      <c r="N8" s="100"/>
      <c r="O8" s="100"/>
      <c r="P8" s="98">
        <v>0</v>
      </c>
      <c r="Q8" s="100"/>
      <c r="R8" s="100"/>
      <c r="S8" s="100"/>
      <c r="T8" s="100"/>
      <c r="U8" s="100"/>
      <c r="V8" s="100"/>
    </row>
    <row r="9" spans="1:22">
      <c r="A9" s="102"/>
      <c r="B9" s="102"/>
      <c r="C9" s="102"/>
      <c r="D9" s="102"/>
      <c r="E9" s="100"/>
      <c r="F9" s="100"/>
      <c r="G9" s="100"/>
      <c r="H9" s="98"/>
      <c r="I9" s="98"/>
      <c r="J9" s="98"/>
      <c r="K9" s="100"/>
      <c r="L9" s="100"/>
      <c r="M9" s="100"/>
      <c r="N9" s="100"/>
      <c r="O9" s="100"/>
      <c r="P9" s="98">
        <v>0</v>
      </c>
      <c r="Q9" s="100"/>
      <c r="R9" s="100"/>
      <c r="S9" s="100"/>
      <c r="T9" s="100"/>
      <c r="U9" s="100"/>
      <c r="V9" s="100"/>
    </row>
    <row r="10" spans="1:22">
      <c r="A10" s="102"/>
      <c r="B10" s="102"/>
      <c r="C10" s="102"/>
      <c r="D10" s="102"/>
      <c r="E10" s="100"/>
      <c r="F10" s="100"/>
      <c r="G10" s="100"/>
      <c r="H10" s="98"/>
      <c r="I10" s="98"/>
      <c r="J10" s="98"/>
      <c r="K10" s="100"/>
      <c r="L10" s="100"/>
      <c r="M10" s="100"/>
      <c r="N10" s="100"/>
      <c r="O10" s="100"/>
      <c r="P10" s="98">
        <v>0</v>
      </c>
      <c r="Q10" s="100"/>
      <c r="R10" s="100"/>
      <c r="S10" s="100"/>
      <c r="T10" s="100"/>
      <c r="U10" s="100"/>
      <c r="V10" s="100"/>
    </row>
    <row r="11" spans="1:22">
      <c r="A11" s="101"/>
      <c r="B11" s="101"/>
      <c r="C11" s="101"/>
      <c r="D11" s="102"/>
      <c r="E11" s="100"/>
      <c r="F11" s="100"/>
      <c r="G11" s="100"/>
      <c r="H11" s="98"/>
      <c r="I11" s="98"/>
      <c r="J11" s="98"/>
      <c r="K11" s="100"/>
      <c r="L11" s="100"/>
      <c r="M11" s="100"/>
      <c r="N11" s="100"/>
      <c r="O11" s="100"/>
      <c r="P11" s="98">
        <v>0</v>
      </c>
      <c r="Q11" s="100"/>
      <c r="R11" s="100"/>
      <c r="S11" s="100"/>
      <c r="T11" s="100"/>
      <c r="U11" s="100"/>
      <c r="V11" s="100"/>
    </row>
    <row r="12" spans="1:22">
      <c r="A12" s="101"/>
      <c r="B12" s="101"/>
      <c r="C12" s="101"/>
      <c r="D12" s="102"/>
      <c r="E12" s="100"/>
      <c r="F12" s="100"/>
      <c r="G12" s="100"/>
      <c r="H12" s="98"/>
      <c r="I12" s="98"/>
      <c r="J12" s="98"/>
      <c r="K12" s="100"/>
      <c r="L12" s="100"/>
      <c r="M12" s="100"/>
      <c r="N12" s="100"/>
      <c r="O12" s="100"/>
      <c r="P12" s="98">
        <v>0</v>
      </c>
      <c r="Q12" s="100"/>
      <c r="R12" s="100"/>
      <c r="S12" s="100"/>
      <c r="T12" s="100"/>
      <c r="U12" s="100"/>
      <c r="V12" s="100"/>
    </row>
    <row r="13" spans="1:22">
      <c r="A13" s="101"/>
      <c r="B13" s="101"/>
      <c r="C13" s="101"/>
      <c r="D13" s="102"/>
      <c r="E13" s="100"/>
      <c r="F13" s="100"/>
      <c r="G13" s="100"/>
      <c r="H13" s="98"/>
      <c r="I13" s="98"/>
      <c r="J13" s="98"/>
      <c r="K13" s="100"/>
      <c r="L13" s="100"/>
      <c r="M13" s="100"/>
      <c r="N13" s="100"/>
      <c r="O13" s="100"/>
      <c r="P13" s="98">
        <v>0</v>
      </c>
      <c r="Q13" s="100"/>
      <c r="R13" s="100"/>
      <c r="S13" s="100"/>
      <c r="T13" s="100"/>
      <c r="U13" s="100"/>
      <c r="V13" s="100"/>
    </row>
    <row r="14" spans="1:22">
      <c r="A14" s="101"/>
      <c r="B14" s="101"/>
      <c r="C14" s="101"/>
      <c r="D14" s="102"/>
      <c r="E14" s="108"/>
      <c r="F14" s="108"/>
      <c r="G14" s="100"/>
      <c r="H14" s="98"/>
      <c r="I14" s="98"/>
      <c r="J14" s="98"/>
      <c r="K14" s="100"/>
      <c r="L14" s="100"/>
      <c r="M14" s="100"/>
      <c r="N14" s="100"/>
      <c r="O14" s="100"/>
      <c r="P14" s="98">
        <v>0</v>
      </c>
      <c r="Q14" s="100"/>
      <c r="R14" s="100"/>
      <c r="S14" s="100"/>
      <c r="T14" s="100"/>
      <c r="U14" s="100"/>
      <c r="V14" s="100"/>
    </row>
    <row r="15" spans="1:22">
      <c r="A15" s="101"/>
      <c r="B15" s="101"/>
      <c r="C15" s="101"/>
      <c r="D15" s="102"/>
      <c r="E15" s="108"/>
      <c r="F15" s="108"/>
      <c r="G15" s="109"/>
      <c r="H15" s="98"/>
      <c r="I15" s="98"/>
      <c r="J15" s="98"/>
      <c r="K15" s="100"/>
      <c r="L15" s="100"/>
      <c r="M15" s="100"/>
      <c r="N15" s="100"/>
      <c r="O15" s="100"/>
      <c r="P15" s="98">
        <v>0</v>
      </c>
      <c r="Q15" s="100"/>
      <c r="R15" s="100"/>
      <c r="S15" s="100"/>
      <c r="T15" s="100"/>
      <c r="U15" s="100"/>
      <c r="V15" s="100"/>
    </row>
  </sheetData>
  <mergeCells count="21">
    <mergeCell ref="A1:V1"/>
    <mergeCell ref="A2:V2"/>
    <mergeCell ref="A3:V3"/>
    <mergeCell ref="A4:C4"/>
    <mergeCell ref="H4:R4"/>
    <mergeCell ref="S4:V4"/>
    <mergeCell ref="I5:P5"/>
    <mergeCell ref="A5:A6"/>
    <mergeCell ref="B5:B6"/>
    <mergeCell ref="C5:C6"/>
    <mergeCell ref="D4:D6"/>
    <mergeCell ref="E4:E6"/>
    <mergeCell ref="F4:F6"/>
    <mergeCell ref="G4:G6"/>
    <mergeCell ref="H5:H6"/>
    <mergeCell ref="Q5:Q6"/>
    <mergeCell ref="R5:R6"/>
    <mergeCell ref="S5:S6"/>
    <mergeCell ref="T5:T6"/>
    <mergeCell ref="U5:U6"/>
    <mergeCell ref="V5:V6"/>
  </mergeCells>
  <pageMargins left="0.700694444444445" right="0.700694444444445" top="0.751388888888889" bottom="0.751388888888889" header="0.297916666666667" footer="0.297916666666667"/>
  <pageSetup paperSize="9" scale="43" fitToHeight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workbookViewId="0">
      <selection activeCell="O9" sqref="O9"/>
    </sheetView>
  </sheetViews>
  <sheetFormatPr defaultColWidth="9.14285714285714" defaultRowHeight="12.75"/>
  <cols>
    <col min="1" max="13" width="13.4285714285714" style="82" customWidth="1"/>
  </cols>
  <sheetData>
    <row r="1" ht="17.1" customHeight="1" spans="1:1">
      <c r="A1" s="104"/>
    </row>
    <row r="2" ht="33.95" customHeight="1" spans="1:1">
      <c r="A2" s="105" t="s">
        <v>503</v>
      </c>
    </row>
    <row r="3" spans="1:13">
      <c r="A3" s="106" t="s">
        <v>504</v>
      </c>
      <c r="M3" s="110" t="s">
        <v>2</v>
      </c>
    </row>
    <row r="4" ht="13.5" spans="1:13">
      <c r="A4" s="107" t="s">
        <v>406</v>
      </c>
      <c r="B4" s="107" t="s">
        <v>505</v>
      </c>
      <c r="C4" s="107" t="s">
        <v>506</v>
      </c>
      <c r="D4" s="107" t="s">
        <v>507</v>
      </c>
      <c r="E4" s="107" t="s">
        <v>508</v>
      </c>
      <c r="F4" s="88"/>
      <c r="G4" s="88"/>
      <c r="H4" s="88"/>
      <c r="I4" s="103"/>
      <c r="J4" s="107" t="s">
        <v>509</v>
      </c>
      <c r="K4" s="107" t="s">
        <v>510</v>
      </c>
      <c r="L4" s="107" t="s">
        <v>511</v>
      </c>
      <c r="M4" s="107" t="s">
        <v>512</v>
      </c>
    </row>
    <row r="5" ht="27" spans="1:13">
      <c r="A5" s="93"/>
      <c r="B5" s="93"/>
      <c r="C5" s="93"/>
      <c r="D5" s="93"/>
      <c r="E5" s="107" t="s">
        <v>160</v>
      </c>
      <c r="F5" s="107" t="s">
        <v>513</v>
      </c>
      <c r="G5" s="107" t="s">
        <v>514</v>
      </c>
      <c r="H5" s="107" t="s">
        <v>515</v>
      </c>
      <c r="I5" s="107" t="s">
        <v>516</v>
      </c>
      <c r="J5" s="93"/>
      <c r="K5" s="93"/>
      <c r="L5" s="93"/>
      <c r="M5" s="93"/>
    </row>
    <row r="6" ht="13.5" spans="1:13">
      <c r="A6" s="107" t="s">
        <v>58</v>
      </c>
      <c r="B6" s="107"/>
      <c r="C6" s="107" t="s">
        <v>59</v>
      </c>
      <c r="D6" s="107" t="s">
        <v>60</v>
      </c>
      <c r="E6" s="107" t="s">
        <v>61</v>
      </c>
      <c r="F6" s="107" t="s">
        <v>62</v>
      </c>
      <c r="G6" s="107" t="s">
        <v>63</v>
      </c>
      <c r="H6" s="107" t="s">
        <v>64</v>
      </c>
      <c r="I6" s="107" t="s">
        <v>65</v>
      </c>
      <c r="J6" s="107" t="s">
        <v>174</v>
      </c>
      <c r="K6" s="107" t="s">
        <v>175</v>
      </c>
      <c r="L6" s="107" t="s">
        <v>176</v>
      </c>
      <c r="M6" s="107" t="s">
        <v>177</v>
      </c>
    </row>
    <row r="7" spans="1:13">
      <c r="A7" s="108" t="s">
        <v>48</v>
      </c>
      <c r="B7" s="100"/>
      <c r="C7" s="100">
        <v>17309.39</v>
      </c>
      <c r="D7" s="100">
        <v>10575.7</v>
      </c>
      <c r="E7" s="100">
        <f>F7+G7+I7</f>
        <v>6239.06</v>
      </c>
      <c r="F7" s="100">
        <v>4455.91</v>
      </c>
      <c r="G7" s="100">
        <v>152.57</v>
      </c>
      <c r="H7" s="100"/>
      <c r="I7" s="100">
        <v>1630.58</v>
      </c>
      <c r="J7" s="100"/>
      <c r="K7" s="100">
        <v>481.78</v>
      </c>
      <c r="L7" s="100">
        <v>12.85</v>
      </c>
      <c r="M7" s="100"/>
    </row>
    <row r="8" spans="1:13">
      <c r="A8" s="10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ht="113.45" customHeight="1" spans="1:13">
      <c r="A9" s="109" t="s">
        <v>517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103"/>
    </row>
  </sheetData>
  <mergeCells count="13">
    <mergeCell ref="A1:M1"/>
    <mergeCell ref="A2:M2"/>
    <mergeCell ref="A3:L3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00694444444445" right="0.700694444444445" top="0.751388888888889" bottom="0.751388888888889" header="0.297916666666667" footer="0.297916666666667"/>
  <pageSetup paperSize="9" scale="76" fitToHeight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workbookViewId="0">
      <selection activeCell="A3" sqref="A3:AD3"/>
    </sheetView>
  </sheetViews>
  <sheetFormatPr defaultColWidth="9.14285714285714" defaultRowHeight="12.75"/>
  <cols>
    <col min="1" max="1" width="7" style="82" customWidth="1"/>
    <col min="2" max="2" width="6.85714285714286" style="82" customWidth="1"/>
    <col min="3" max="3" width="22.8571428571429" style="82" customWidth="1"/>
    <col min="4" max="4" width="38.5714285714286" style="82" customWidth="1"/>
    <col min="5" max="5" width="12" style="82" customWidth="1"/>
    <col min="6" max="6" width="34.2857142857143" style="82" customWidth="1"/>
    <col min="7" max="30" width="13.4285714285714" style="82" customWidth="1"/>
    <col min="31" max="31" width="9.14285714285714" style="82" hidden="1" customWidth="1"/>
  </cols>
  <sheetData>
    <row r="1" ht="17.1" customHeight="1" spans="1:1">
      <c r="A1" s="83"/>
    </row>
    <row r="2" ht="33.6" customHeight="1" spans="1:1">
      <c r="A2" s="84" t="s">
        <v>518</v>
      </c>
    </row>
    <row r="3" ht="17.1" customHeight="1" spans="1:30">
      <c r="A3" s="43" t="s">
        <v>500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</row>
    <row r="4" spans="1:30">
      <c r="A4" s="85" t="s">
        <v>519</v>
      </c>
      <c r="B4" s="86"/>
      <c r="C4" s="87"/>
      <c r="D4" s="85" t="s">
        <v>520</v>
      </c>
      <c r="E4" s="85" t="s">
        <v>521</v>
      </c>
      <c r="F4" s="87"/>
      <c r="G4" s="85" t="s">
        <v>216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103"/>
    </row>
    <row r="5" spans="1:30">
      <c r="A5" s="89"/>
      <c r="B5" s="90"/>
      <c r="C5" s="91"/>
      <c r="D5" s="92"/>
      <c r="E5" s="89"/>
      <c r="F5" s="91"/>
      <c r="G5" s="85" t="s">
        <v>217</v>
      </c>
      <c r="H5" s="85" t="s">
        <v>522</v>
      </c>
      <c r="I5" s="88"/>
      <c r="J5" s="88"/>
      <c r="K5" s="103"/>
      <c r="L5" s="85" t="s">
        <v>523</v>
      </c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103"/>
      <c r="Y5" s="85" t="s">
        <v>484</v>
      </c>
      <c r="Z5" s="88"/>
      <c r="AA5" s="88"/>
      <c r="AB5" s="103"/>
      <c r="AC5" s="85" t="s">
        <v>524</v>
      </c>
      <c r="AD5" s="103"/>
    </row>
    <row r="6" spans="1:30">
      <c r="A6" s="85" t="s">
        <v>525</v>
      </c>
      <c r="B6" s="85" t="s">
        <v>526</v>
      </c>
      <c r="C6" s="85" t="s">
        <v>527</v>
      </c>
      <c r="D6" s="92"/>
      <c r="E6" s="85" t="s">
        <v>528</v>
      </c>
      <c r="F6" s="85" t="s">
        <v>527</v>
      </c>
      <c r="G6" s="92"/>
      <c r="H6" s="85" t="s">
        <v>160</v>
      </c>
      <c r="I6" s="85" t="s">
        <v>529</v>
      </c>
      <c r="J6" s="85" t="s">
        <v>530</v>
      </c>
      <c r="K6" s="85" t="s">
        <v>531</v>
      </c>
      <c r="L6" s="85" t="s">
        <v>48</v>
      </c>
      <c r="M6" s="85" t="s">
        <v>532</v>
      </c>
      <c r="N6" s="85" t="s">
        <v>533</v>
      </c>
      <c r="O6" s="85" t="s">
        <v>534</v>
      </c>
      <c r="P6" s="88"/>
      <c r="Q6" s="88"/>
      <c r="R6" s="88"/>
      <c r="S6" s="88"/>
      <c r="T6" s="88"/>
      <c r="U6" s="103"/>
      <c r="V6" s="85" t="s">
        <v>482</v>
      </c>
      <c r="W6" s="85" t="s">
        <v>483</v>
      </c>
      <c r="X6" s="85" t="s">
        <v>535</v>
      </c>
      <c r="Y6" s="85" t="s">
        <v>160</v>
      </c>
      <c r="Z6" s="85" t="s">
        <v>230</v>
      </c>
      <c r="AA6" s="85" t="s">
        <v>52</v>
      </c>
      <c r="AB6" s="85" t="s">
        <v>54</v>
      </c>
      <c r="AC6" s="85" t="s">
        <v>229</v>
      </c>
      <c r="AD6" s="85" t="s">
        <v>536</v>
      </c>
    </row>
    <row r="7" ht="33.75" spans="1:30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85" t="s">
        <v>160</v>
      </c>
      <c r="P7" s="85" t="s">
        <v>485</v>
      </c>
      <c r="Q7" s="85" t="s">
        <v>537</v>
      </c>
      <c r="R7" s="85" t="s">
        <v>486</v>
      </c>
      <c r="S7" s="85" t="s">
        <v>225</v>
      </c>
      <c r="T7" s="85" t="s">
        <v>226</v>
      </c>
      <c r="U7" s="85" t="s">
        <v>487</v>
      </c>
      <c r="V7" s="93"/>
      <c r="W7" s="93"/>
      <c r="X7" s="93"/>
      <c r="Y7" s="93"/>
      <c r="Z7" s="93"/>
      <c r="AA7" s="93"/>
      <c r="AB7" s="93"/>
      <c r="AC7" s="93"/>
      <c r="AD7" s="93"/>
    </row>
    <row r="8" spans="1:30">
      <c r="A8" s="94" t="s">
        <v>58</v>
      </c>
      <c r="B8" s="95"/>
      <c r="C8" s="95"/>
      <c r="D8" s="95"/>
      <c r="E8" s="95"/>
      <c r="F8" s="96"/>
      <c r="G8" s="85" t="s">
        <v>59</v>
      </c>
      <c r="H8" s="85" t="s">
        <v>60</v>
      </c>
      <c r="I8" s="85" t="s">
        <v>61</v>
      </c>
      <c r="J8" s="85" t="s">
        <v>62</v>
      </c>
      <c r="K8" s="85"/>
      <c r="L8" s="85" t="s">
        <v>63</v>
      </c>
      <c r="M8" s="85" t="s">
        <v>64</v>
      </c>
      <c r="N8" s="85" t="s">
        <v>65</v>
      </c>
      <c r="O8" s="85" t="s">
        <v>174</v>
      </c>
      <c r="P8" s="85" t="s">
        <v>175</v>
      </c>
      <c r="Q8" s="85" t="s">
        <v>176</v>
      </c>
      <c r="R8" s="85" t="s">
        <v>177</v>
      </c>
      <c r="S8" s="85" t="s">
        <v>178</v>
      </c>
      <c r="T8" s="85" t="s">
        <v>179</v>
      </c>
      <c r="U8" s="85" t="s">
        <v>180</v>
      </c>
      <c r="V8" s="85" t="s">
        <v>181</v>
      </c>
      <c r="W8" s="85" t="s">
        <v>182</v>
      </c>
      <c r="X8" s="85" t="s">
        <v>183</v>
      </c>
      <c r="Y8" s="85" t="s">
        <v>184</v>
      </c>
      <c r="Z8" s="85" t="s">
        <v>185</v>
      </c>
      <c r="AA8" s="85" t="s">
        <v>186</v>
      </c>
      <c r="AB8" s="85" t="s">
        <v>187</v>
      </c>
      <c r="AC8" s="85" t="s">
        <v>188</v>
      </c>
      <c r="AD8" s="85" t="s">
        <v>189</v>
      </c>
    </row>
    <row r="9" ht="24.95" customHeight="1" spans="1:30">
      <c r="A9" s="97"/>
      <c r="B9" s="97"/>
      <c r="C9" s="97"/>
      <c r="D9" s="97"/>
      <c r="E9" s="97"/>
      <c r="F9" s="97" t="s">
        <v>48</v>
      </c>
      <c r="G9" s="98">
        <f>G10+G11+G12+G13</f>
        <v>153.07</v>
      </c>
      <c r="H9" s="98">
        <f t="shared" ref="H9:M9" si="0">H10+H11+H12+H13</f>
        <v>0</v>
      </c>
      <c r="I9" s="98">
        <f t="shared" si="0"/>
        <v>0</v>
      </c>
      <c r="J9" s="98">
        <f t="shared" si="0"/>
        <v>0</v>
      </c>
      <c r="K9" s="98">
        <f t="shared" si="0"/>
        <v>0</v>
      </c>
      <c r="L9" s="98">
        <f t="shared" si="0"/>
        <v>153.07</v>
      </c>
      <c r="M9" s="98">
        <f t="shared" si="0"/>
        <v>153.07</v>
      </c>
      <c r="N9" s="100"/>
      <c r="O9" s="98"/>
      <c r="P9" s="98">
        <f t="shared" ref="P9" si="1">P10+P11+P12+P13</f>
        <v>153.07</v>
      </c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98">
        <v>0</v>
      </c>
      <c r="AD9" s="100"/>
    </row>
    <row r="10" ht="24.95" customHeight="1" spans="1:30">
      <c r="A10" s="97">
        <v>301</v>
      </c>
      <c r="B10" s="97">
        <v>301001</v>
      </c>
      <c r="C10" s="97" t="s">
        <v>538</v>
      </c>
      <c r="D10" s="99" t="s">
        <v>539</v>
      </c>
      <c r="E10" s="99" t="s">
        <v>540</v>
      </c>
      <c r="F10" s="99" t="s">
        <v>541</v>
      </c>
      <c r="G10" s="100">
        <v>92.02</v>
      </c>
      <c r="H10" s="100"/>
      <c r="I10" s="100"/>
      <c r="J10" s="100"/>
      <c r="K10" s="100"/>
      <c r="L10" s="100">
        <v>92.02</v>
      </c>
      <c r="M10" s="100">
        <v>92.02</v>
      </c>
      <c r="N10" s="100"/>
      <c r="O10" s="98"/>
      <c r="P10" s="100">
        <v>92.02</v>
      </c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98"/>
      <c r="AD10" s="100"/>
    </row>
    <row r="11" ht="24.95" customHeight="1" spans="1:30">
      <c r="A11" s="97">
        <v>301</v>
      </c>
      <c r="B11" s="97">
        <v>301001</v>
      </c>
      <c r="C11" s="97" t="s">
        <v>538</v>
      </c>
      <c r="D11" s="99" t="s">
        <v>542</v>
      </c>
      <c r="E11" s="99" t="s">
        <v>543</v>
      </c>
      <c r="F11" s="99" t="s">
        <v>544</v>
      </c>
      <c r="G11" s="100">
        <v>21.14</v>
      </c>
      <c r="H11" s="100"/>
      <c r="I11" s="100"/>
      <c r="J11" s="100"/>
      <c r="K11" s="100"/>
      <c r="L11" s="100">
        <v>21.14</v>
      </c>
      <c r="M11" s="100">
        <v>21.14</v>
      </c>
      <c r="N11" s="100"/>
      <c r="O11" s="98"/>
      <c r="P11" s="100">
        <v>21.14</v>
      </c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98"/>
      <c r="AD11" s="100"/>
    </row>
    <row r="12" ht="24.95" customHeight="1" spans="1:30">
      <c r="A12" s="97">
        <v>301</v>
      </c>
      <c r="B12" s="97">
        <v>301001</v>
      </c>
      <c r="C12" s="97" t="s">
        <v>538</v>
      </c>
      <c r="D12" s="99" t="s">
        <v>545</v>
      </c>
      <c r="E12" s="99" t="s">
        <v>546</v>
      </c>
      <c r="F12" s="99" t="s">
        <v>547</v>
      </c>
      <c r="G12" s="100">
        <v>30.65</v>
      </c>
      <c r="H12" s="100"/>
      <c r="I12" s="100"/>
      <c r="J12" s="100"/>
      <c r="K12" s="100"/>
      <c r="L12" s="100">
        <v>30.65</v>
      </c>
      <c r="M12" s="100">
        <v>30.65</v>
      </c>
      <c r="N12" s="100"/>
      <c r="O12" s="98"/>
      <c r="P12" s="100">
        <v>30.65</v>
      </c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98">
        <v>0</v>
      </c>
      <c r="AD12" s="100"/>
    </row>
    <row r="13" ht="24.95" customHeight="1" spans="1:30">
      <c r="A13" s="97">
        <v>301</v>
      </c>
      <c r="B13" s="97">
        <v>301001</v>
      </c>
      <c r="C13" s="97" t="s">
        <v>538</v>
      </c>
      <c r="D13" s="99" t="s">
        <v>548</v>
      </c>
      <c r="E13" s="99" t="s">
        <v>549</v>
      </c>
      <c r="F13" s="99" t="s">
        <v>550</v>
      </c>
      <c r="G13" s="100">
        <v>9.26</v>
      </c>
      <c r="H13" s="100"/>
      <c r="I13" s="100"/>
      <c r="J13" s="100"/>
      <c r="K13" s="100"/>
      <c r="L13" s="100">
        <v>9.26</v>
      </c>
      <c r="M13" s="100">
        <v>9.26</v>
      </c>
      <c r="N13" s="100"/>
      <c r="O13" s="98"/>
      <c r="P13" s="100">
        <v>9.26</v>
      </c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98">
        <v>0</v>
      </c>
      <c r="AD13" s="100"/>
    </row>
    <row r="14" ht="24.95" customHeight="1" spans="1:30">
      <c r="A14" s="101"/>
      <c r="B14" s="101"/>
      <c r="C14" s="101"/>
      <c r="D14" s="102"/>
      <c r="E14" s="101"/>
      <c r="F14" s="102"/>
      <c r="G14" s="98"/>
      <c r="H14" s="100"/>
      <c r="I14" s="100"/>
      <c r="J14" s="100"/>
      <c r="K14" s="100"/>
      <c r="L14" s="98"/>
      <c r="M14" s="100"/>
      <c r="N14" s="100"/>
      <c r="O14" s="98"/>
      <c r="P14" s="98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98">
        <v>0</v>
      </c>
      <c r="AD14" s="100"/>
    </row>
  </sheetData>
  <mergeCells count="35">
    <mergeCell ref="A1:AD1"/>
    <mergeCell ref="A2:AD2"/>
    <mergeCell ref="A3:AD3"/>
    <mergeCell ref="G4:AD4"/>
    <mergeCell ref="H5:K5"/>
    <mergeCell ref="L5:X5"/>
    <mergeCell ref="Y5:AB5"/>
    <mergeCell ref="AC5:AD5"/>
    <mergeCell ref="O6:U6"/>
    <mergeCell ref="A8:F8"/>
    <mergeCell ref="A6:A7"/>
    <mergeCell ref="B6:B7"/>
    <mergeCell ref="C6:C7"/>
    <mergeCell ref="D4:D7"/>
    <mergeCell ref="E6:E7"/>
    <mergeCell ref="F6:F7"/>
    <mergeCell ref="G5:G7"/>
    <mergeCell ref="H6:H7"/>
    <mergeCell ref="I6:I7"/>
    <mergeCell ref="J6:J7"/>
    <mergeCell ref="K6:K7"/>
    <mergeCell ref="L6:L7"/>
    <mergeCell ref="M6:M7"/>
    <mergeCell ref="N6:N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4:C5"/>
    <mergeCell ref="E4:F5"/>
  </mergeCells>
  <pageMargins left="0.75" right="0.75" top="1" bottom="1" header="0.511805555555556" footer="0.511805555555556"/>
  <pageSetup paperSize="9" scale="2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9"/>
  <sheetViews>
    <sheetView workbookViewId="0">
      <selection activeCell="A3" sqref="A3:AD3"/>
    </sheetView>
  </sheetViews>
  <sheetFormatPr defaultColWidth="9.14285714285714" defaultRowHeight="12.75"/>
  <cols>
    <col min="1" max="1" width="19.7142857142857" style="40" customWidth="1"/>
    <col min="2" max="2" width="10.2857142857143" style="40" customWidth="1"/>
    <col min="3" max="3" width="16.1428571428571" style="40" customWidth="1"/>
    <col min="4" max="23" width="5.85714285714286" style="40" customWidth="1"/>
    <col min="24" max="24" width="5.42857142857143" style="40" customWidth="1"/>
    <col min="25" max="25" width="7.14285714285714" style="40" customWidth="1"/>
    <col min="26" max="26" width="9" style="40" customWidth="1"/>
    <col min="27" max="27" width="8.71428571428571" style="40" customWidth="1"/>
    <col min="28" max="28" width="7.57142857142857" style="40" customWidth="1"/>
    <col min="29" max="29" width="5.42857142857143" style="40" customWidth="1"/>
    <col min="30" max="30" width="6.57142857142857" style="40" customWidth="1"/>
    <col min="31" max="31" width="9" style="40" customWidth="1"/>
    <col min="32" max="32" width="8.14285714285714" style="40" customWidth="1"/>
    <col min="33" max="33" width="6.85714285714286" style="40" customWidth="1"/>
    <col min="34" max="34" width="6.14285714285714" style="40" customWidth="1"/>
    <col min="35" max="35" width="5.14285714285714" style="40" customWidth="1"/>
    <col min="36" max="36" width="5.28571428571429" style="40" customWidth="1"/>
    <col min="37" max="37" width="8.28571428571429" style="40" customWidth="1"/>
    <col min="38" max="38" width="5.14285714285714" style="40" customWidth="1"/>
    <col min="39" max="39" width="8.28571428571429" style="40" customWidth="1"/>
    <col min="40" max="40" width="6.14285714285714" style="40" customWidth="1"/>
  </cols>
  <sheetData>
    <row r="1" s="37" customFormat="1" ht="24.95" customHeight="1" spans="1:40">
      <c r="A1" s="41" t="s">
        <v>551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="37" customFormat="1" ht="20.1" customHeight="1" spans="1:40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64"/>
      <c r="V2" s="64"/>
      <c r="W2" s="64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73" t="s">
        <v>552</v>
      </c>
      <c r="AN2" s="73"/>
    </row>
    <row r="3" s="37" customFormat="1" ht="20.1" customHeight="1" spans="1:40">
      <c r="A3" s="43" t="s">
        <v>553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2"/>
      <c r="AF3" s="42"/>
      <c r="AG3" s="42"/>
      <c r="AH3" s="42"/>
      <c r="AI3" s="42"/>
      <c r="AJ3" s="42"/>
      <c r="AK3" s="42"/>
      <c r="AL3" s="42"/>
      <c r="AM3" s="73"/>
      <c r="AN3" s="73"/>
    </row>
    <row r="4" s="38" customFormat="1" ht="20.1" customHeight="1" spans="1:40">
      <c r="A4" s="45" t="s">
        <v>554</v>
      </c>
      <c r="B4" s="45" t="s">
        <v>555</v>
      </c>
      <c r="C4" s="45" t="s">
        <v>556</v>
      </c>
      <c r="D4" s="45" t="s">
        <v>557</v>
      </c>
      <c r="E4" s="46"/>
      <c r="F4" s="46"/>
      <c r="G4" s="46"/>
      <c r="H4" s="47" t="s">
        <v>558</v>
      </c>
      <c r="I4" s="60"/>
      <c r="J4" s="60"/>
      <c r="K4" s="60"/>
      <c r="L4" s="60"/>
      <c r="M4" s="60"/>
      <c r="N4" s="60"/>
      <c r="O4" s="60"/>
      <c r="P4" s="60"/>
      <c r="Q4" s="60"/>
      <c r="R4" s="65" t="s">
        <v>559</v>
      </c>
      <c r="S4" s="46"/>
      <c r="T4" s="46"/>
      <c r="U4" s="47" t="s">
        <v>560</v>
      </c>
      <c r="V4" s="60"/>
      <c r="W4" s="60"/>
      <c r="X4" s="65" t="s">
        <v>561</v>
      </c>
      <c r="Y4" s="46"/>
      <c r="Z4" s="46"/>
      <c r="AA4" s="46"/>
      <c r="AB4" s="46"/>
      <c r="AC4" s="46"/>
      <c r="AD4" s="46"/>
      <c r="AE4" s="46"/>
      <c r="AF4" s="46"/>
      <c r="AG4" s="74"/>
      <c r="AH4" s="45" t="s">
        <v>562</v>
      </c>
      <c r="AI4" s="46"/>
      <c r="AJ4" s="46"/>
      <c r="AK4" s="46"/>
      <c r="AL4" s="46"/>
      <c r="AM4" s="46"/>
      <c r="AN4" s="74"/>
    </row>
    <row r="5" s="38" customFormat="1" ht="20.1" customHeight="1" spans="1:40">
      <c r="A5" s="48"/>
      <c r="B5" s="48"/>
      <c r="C5" s="48"/>
      <c r="D5" s="45" t="s">
        <v>48</v>
      </c>
      <c r="E5" s="45" t="s">
        <v>563</v>
      </c>
      <c r="F5" s="45" t="s">
        <v>564</v>
      </c>
      <c r="G5" s="45" t="s">
        <v>565</v>
      </c>
      <c r="H5" s="49" t="s">
        <v>48</v>
      </c>
      <c r="I5" s="49" t="s">
        <v>566</v>
      </c>
      <c r="J5" s="61"/>
      <c r="K5" s="61"/>
      <c r="L5" s="61"/>
      <c r="M5" s="61"/>
      <c r="N5" s="62"/>
      <c r="O5" s="49" t="s">
        <v>567</v>
      </c>
      <c r="P5" s="63"/>
      <c r="Q5" s="62"/>
      <c r="R5" s="45" t="s">
        <v>160</v>
      </c>
      <c r="S5" s="45" t="s">
        <v>568</v>
      </c>
      <c r="T5" s="45" t="s">
        <v>569</v>
      </c>
      <c r="U5" s="49" t="s">
        <v>160</v>
      </c>
      <c r="V5" s="49" t="s">
        <v>570</v>
      </c>
      <c r="W5" s="49"/>
      <c r="X5" s="66" t="s">
        <v>571</v>
      </c>
      <c r="Y5" s="68"/>
      <c r="Z5" s="68"/>
      <c r="AA5" s="68"/>
      <c r="AB5" s="69"/>
      <c r="AC5" s="67" t="s">
        <v>572</v>
      </c>
      <c r="AD5" s="70"/>
      <c r="AE5" s="70"/>
      <c r="AF5" s="70"/>
      <c r="AG5" s="75"/>
      <c r="AH5" s="67" t="s">
        <v>48</v>
      </c>
      <c r="AI5" s="76" t="s">
        <v>573</v>
      </c>
      <c r="AJ5" s="67" t="s">
        <v>574</v>
      </c>
      <c r="AK5" s="70"/>
      <c r="AL5" s="67" t="s">
        <v>575</v>
      </c>
      <c r="AM5" s="70"/>
      <c r="AN5" s="67" t="s">
        <v>576</v>
      </c>
    </row>
    <row r="6" s="38" customFormat="1" ht="36.95" customHeight="1" spans="1:40">
      <c r="A6" s="50"/>
      <c r="B6" s="50"/>
      <c r="C6" s="50"/>
      <c r="D6" s="50"/>
      <c r="E6" s="50"/>
      <c r="F6" s="50"/>
      <c r="G6" s="50"/>
      <c r="H6" s="50"/>
      <c r="I6" s="45" t="s">
        <v>160</v>
      </c>
      <c r="J6" s="45" t="s">
        <v>563</v>
      </c>
      <c r="K6" s="45" t="s">
        <v>577</v>
      </c>
      <c r="L6" s="45" t="s">
        <v>564</v>
      </c>
      <c r="M6" s="45" t="s">
        <v>565</v>
      </c>
      <c r="N6" s="45" t="s">
        <v>578</v>
      </c>
      <c r="O6" s="45" t="s">
        <v>160</v>
      </c>
      <c r="P6" s="45" t="s">
        <v>579</v>
      </c>
      <c r="Q6" s="45" t="s">
        <v>578</v>
      </c>
      <c r="R6" s="50"/>
      <c r="S6" s="50"/>
      <c r="T6" s="50"/>
      <c r="U6" s="50"/>
      <c r="V6" s="50"/>
      <c r="W6" s="50"/>
      <c r="X6" s="67" t="s">
        <v>160</v>
      </c>
      <c r="Y6" s="67" t="s">
        <v>580</v>
      </c>
      <c r="Z6" s="67" t="s">
        <v>581</v>
      </c>
      <c r="AA6" s="67" t="s">
        <v>582</v>
      </c>
      <c r="AB6" s="67" t="s">
        <v>583</v>
      </c>
      <c r="AC6" s="67" t="s">
        <v>160</v>
      </c>
      <c r="AD6" s="67" t="s">
        <v>580</v>
      </c>
      <c r="AE6" s="67" t="s">
        <v>581</v>
      </c>
      <c r="AF6" s="67" t="s">
        <v>582</v>
      </c>
      <c r="AG6" s="67" t="s">
        <v>583</v>
      </c>
      <c r="AH6" s="77"/>
      <c r="AI6" s="78"/>
      <c r="AJ6" s="67" t="s">
        <v>584</v>
      </c>
      <c r="AK6" s="79" t="s">
        <v>585</v>
      </c>
      <c r="AL6" s="67" t="s">
        <v>584</v>
      </c>
      <c r="AM6" s="79" t="s">
        <v>585</v>
      </c>
      <c r="AN6" s="77"/>
    </row>
    <row r="7" s="39" customFormat="1" ht="20.1" customHeight="1" spans="1:40">
      <c r="A7" s="51" t="s">
        <v>48</v>
      </c>
      <c r="B7" s="52"/>
      <c r="C7" s="52"/>
      <c r="D7" s="53">
        <f>SUM(D8:D19)</f>
        <v>313</v>
      </c>
      <c r="E7" s="53">
        <f t="shared" ref="E7:AN7" si="0">SUM(E8:E19)</f>
        <v>12</v>
      </c>
      <c r="F7" s="53">
        <f t="shared" si="0"/>
        <v>297</v>
      </c>
      <c r="G7" s="53">
        <f t="shared" si="0"/>
        <v>4</v>
      </c>
      <c r="H7" s="53">
        <f t="shared" si="0"/>
        <v>273</v>
      </c>
      <c r="I7" s="53">
        <f t="shared" si="0"/>
        <v>273</v>
      </c>
      <c r="J7" s="53">
        <f t="shared" si="0"/>
        <v>20</v>
      </c>
      <c r="K7" s="53">
        <f t="shared" si="0"/>
        <v>0</v>
      </c>
      <c r="L7" s="53">
        <f t="shared" si="0"/>
        <v>249</v>
      </c>
      <c r="M7" s="53">
        <f t="shared" si="0"/>
        <v>4</v>
      </c>
      <c r="N7" s="53">
        <f t="shared" si="0"/>
        <v>0</v>
      </c>
      <c r="O7" s="53">
        <f t="shared" si="0"/>
        <v>0</v>
      </c>
      <c r="P7" s="53">
        <f t="shared" si="0"/>
        <v>0</v>
      </c>
      <c r="Q7" s="53">
        <f t="shared" si="0"/>
        <v>0</v>
      </c>
      <c r="R7" s="53">
        <f t="shared" si="0"/>
        <v>108</v>
      </c>
      <c r="S7" s="53">
        <f t="shared" si="0"/>
        <v>0</v>
      </c>
      <c r="T7" s="53">
        <f t="shared" si="0"/>
        <v>108</v>
      </c>
      <c r="U7" s="53">
        <f t="shared" si="0"/>
        <v>0</v>
      </c>
      <c r="V7" s="53">
        <f t="shared" si="0"/>
        <v>34</v>
      </c>
      <c r="W7" s="53">
        <f t="shared" si="0"/>
        <v>0</v>
      </c>
      <c r="X7" s="53">
        <f t="shared" si="0"/>
        <v>12</v>
      </c>
      <c r="Y7" s="71">
        <f t="shared" si="0"/>
        <v>0</v>
      </c>
      <c r="Z7" s="71">
        <f t="shared" si="0"/>
        <v>1</v>
      </c>
      <c r="AA7" s="71">
        <f t="shared" si="0"/>
        <v>0</v>
      </c>
      <c r="AB7" s="71">
        <f t="shared" si="0"/>
        <v>0</v>
      </c>
      <c r="AC7" s="71">
        <f t="shared" si="0"/>
        <v>12</v>
      </c>
      <c r="AD7" s="71">
        <f t="shared" si="0"/>
        <v>0</v>
      </c>
      <c r="AE7" s="71">
        <f t="shared" si="0"/>
        <v>1</v>
      </c>
      <c r="AF7" s="71">
        <f t="shared" si="0"/>
        <v>0</v>
      </c>
      <c r="AG7" s="71">
        <f t="shared" si="0"/>
        <v>0</v>
      </c>
      <c r="AH7" s="80">
        <f t="shared" si="0"/>
        <v>0</v>
      </c>
      <c r="AI7" s="80">
        <f t="shared" si="0"/>
        <v>0</v>
      </c>
      <c r="AJ7" s="80">
        <f t="shared" si="0"/>
        <v>0</v>
      </c>
      <c r="AK7" s="80">
        <f t="shared" si="0"/>
        <v>0</v>
      </c>
      <c r="AL7" s="80">
        <f t="shared" si="0"/>
        <v>0</v>
      </c>
      <c r="AM7" s="80">
        <f t="shared" si="0"/>
        <v>0</v>
      </c>
      <c r="AN7" s="80">
        <f t="shared" si="0"/>
        <v>0</v>
      </c>
    </row>
    <row r="8" s="39" customFormat="1" ht="23.25" customHeight="1" spans="1:40">
      <c r="A8" s="54" t="s">
        <v>538</v>
      </c>
      <c r="B8" s="55" t="s">
        <v>586</v>
      </c>
      <c r="C8" s="55" t="s">
        <v>587</v>
      </c>
      <c r="D8" s="53">
        <f>E8+F8+G8</f>
        <v>21</v>
      </c>
      <c r="E8" s="53">
        <v>12</v>
      </c>
      <c r="F8" s="53">
        <v>5</v>
      </c>
      <c r="G8" s="53">
        <v>4</v>
      </c>
      <c r="H8" s="53">
        <f>I8+O8</f>
        <v>29</v>
      </c>
      <c r="I8" s="53">
        <f>J8+L8+M8</f>
        <v>29</v>
      </c>
      <c r="J8" s="53">
        <v>20</v>
      </c>
      <c r="K8" s="53"/>
      <c r="L8" s="53">
        <v>5</v>
      </c>
      <c r="M8" s="53">
        <v>4</v>
      </c>
      <c r="N8" s="53"/>
      <c r="O8" s="53"/>
      <c r="P8" s="53"/>
      <c r="Q8" s="53"/>
      <c r="R8" s="53">
        <f>S8+T8</f>
        <v>41</v>
      </c>
      <c r="S8" s="53"/>
      <c r="T8" s="53">
        <v>41</v>
      </c>
      <c r="U8" s="53"/>
      <c r="V8" s="53">
        <v>8</v>
      </c>
      <c r="W8" s="53"/>
      <c r="X8" s="53">
        <v>1</v>
      </c>
      <c r="Y8" s="71"/>
      <c r="Z8" s="71">
        <v>1</v>
      </c>
      <c r="AA8" s="71"/>
      <c r="AB8" s="71"/>
      <c r="AC8" s="53">
        <v>1</v>
      </c>
      <c r="AD8" s="71"/>
      <c r="AE8" s="71">
        <v>1</v>
      </c>
      <c r="AF8" s="71"/>
      <c r="AG8" s="71"/>
      <c r="AH8" s="80"/>
      <c r="AI8" s="80"/>
      <c r="AJ8" s="80"/>
      <c r="AK8" s="80"/>
      <c r="AL8" s="80"/>
      <c r="AM8" s="80"/>
      <c r="AN8" s="80"/>
    </row>
    <row r="9" s="37" customFormat="1" ht="20.1" customHeight="1" spans="1:40">
      <c r="A9" s="56" t="s">
        <v>588</v>
      </c>
      <c r="B9" s="57" t="s">
        <v>589</v>
      </c>
      <c r="C9" s="55" t="s">
        <v>587</v>
      </c>
      <c r="D9" s="53">
        <f t="shared" ref="D9:D19" si="1">E9+F9+G9</f>
        <v>53</v>
      </c>
      <c r="E9" s="53"/>
      <c r="F9" s="53">
        <v>53</v>
      </c>
      <c r="G9" s="53"/>
      <c r="H9" s="53">
        <f t="shared" ref="H9:H19" si="2">I9+O9</f>
        <v>39</v>
      </c>
      <c r="I9" s="53">
        <f t="shared" ref="I9:I19" si="3">J9+L9+M9</f>
        <v>39</v>
      </c>
      <c r="J9" s="53"/>
      <c r="K9" s="53"/>
      <c r="L9" s="53">
        <v>39</v>
      </c>
      <c r="M9" s="53"/>
      <c r="N9" s="53"/>
      <c r="O9" s="53"/>
      <c r="P9" s="53"/>
      <c r="Q9" s="53"/>
      <c r="R9" s="53">
        <f t="shared" ref="R9:R19" si="4">S9+T9</f>
        <v>10</v>
      </c>
      <c r="S9" s="53"/>
      <c r="T9" s="53">
        <v>10</v>
      </c>
      <c r="U9" s="53"/>
      <c r="V9" s="53">
        <v>3</v>
      </c>
      <c r="W9" s="53"/>
      <c r="X9" s="53">
        <v>1</v>
      </c>
      <c r="Y9" s="72"/>
      <c r="Z9" s="72"/>
      <c r="AA9" s="72"/>
      <c r="AB9" s="72"/>
      <c r="AC9" s="53">
        <v>1</v>
      </c>
      <c r="AD9" s="72"/>
      <c r="AE9" s="72"/>
      <c r="AF9" s="72"/>
      <c r="AG9" s="72"/>
      <c r="AH9" s="81"/>
      <c r="AI9" s="81"/>
      <c r="AJ9" s="81"/>
      <c r="AK9" s="81"/>
      <c r="AL9" s="81"/>
      <c r="AM9" s="81"/>
      <c r="AN9" s="81"/>
    </row>
    <row r="10" s="37" customFormat="1" ht="20.1" customHeight="1" spans="1:40">
      <c r="A10" s="58" t="s">
        <v>590</v>
      </c>
      <c r="B10" s="57" t="s">
        <v>589</v>
      </c>
      <c r="C10" s="55" t="s">
        <v>587</v>
      </c>
      <c r="D10" s="53">
        <f t="shared" si="1"/>
        <v>22</v>
      </c>
      <c r="E10" s="53"/>
      <c r="F10" s="53">
        <v>22</v>
      </c>
      <c r="G10" s="53"/>
      <c r="H10" s="53">
        <f t="shared" si="2"/>
        <v>17</v>
      </c>
      <c r="I10" s="53">
        <f t="shared" si="3"/>
        <v>17</v>
      </c>
      <c r="J10" s="53"/>
      <c r="K10" s="53"/>
      <c r="L10" s="53">
        <v>17</v>
      </c>
      <c r="M10" s="53"/>
      <c r="N10" s="53"/>
      <c r="O10" s="53"/>
      <c r="P10" s="53"/>
      <c r="Q10" s="53"/>
      <c r="R10" s="53">
        <f t="shared" si="4"/>
        <v>8</v>
      </c>
      <c r="S10" s="53"/>
      <c r="T10" s="53">
        <v>8</v>
      </c>
      <c r="U10" s="53"/>
      <c r="V10" s="53"/>
      <c r="W10" s="53"/>
      <c r="X10" s="53">
        <v>1</v>
      </c>
      <c r="Y10" s="72"/>
      <c r="Z10" s="72"/>
      <c r="AA10" s="72"/>
      <c r="AB10" s="72"/>
      <c r="AC10" s="53">
        <v>1</v>
      </c>
      <c r="AD10" s="72"/>
      <c r="AE10" s="72"/>
      <c r="AF10" s="72"/>
      <c r="AG10" s="72"/>
      <c r="AH10" s="81"/>
      <c r="AI10" s="81"/>
      <c r="AJ10" s="81"/>
      <c r="AK10" s="81"/>
      <c r="AL10" s="81"/>
      <c r="AM10" s="81"/>
      <c r="AN10" s="81"/>
    </row>
    <row r="11" s="37" customFormat="1" ht="20.1" customHeight="1" spans="1:40">
      <c r="A11" s="58" t="s">
        <v>591</v>
      </c>
      <c r="B11" s="57" t="s">
        <v>589</v>
      </c>
      <c r="C11" s="55" t="s">
        <v>587</v>
      </c>
      <c r="D11" s="53">
        <f t="shared" si="1"/>
        <v>62</v>
      </c>
      <c r="E11" s="53"/>
      <c r="F11" s="53">
        <v>62</v>
      </c>
      <c r="G11" s="53"/>
      <c r="H11" s="53">
        <f t="shared" si="2"/>
        <v>44</v>
      </c>
      <c r="I11" s="53">
        <f t="shared" si="3"/>
        <v>44</v>
      </c>
      <c r="J11" s="53"/>
      <c r="K11" s="53"/>
      <c r="L11" s="53">
        <v>44</v>
      </c>
      <c r="M11" s="53"/>
      <c r="N11" s="53"/>
      <c r="O11" s="53"/>
      <c r="P11" s="53"/>
      <c r="Q11" s="53"/>
      <c r="R11" s="53">
        <f t="shared" si="4"/>
        <v>17</v>
      </c>
      <c r="S11" s="53"/>
      <c r="T11" s="53">
        <v>17</v>
      </c>
      <c r="U11" s="53"/>
      <c r="V11" s="53">
        <v>5</v>
      </c>
      <c r="W11" s="53"/>
      <c r="X11" s="53">
        <v>1</v>
      </c>
      <c r="Y11" s="72"/>
      <c r="Z11" s="72"/>
      <c r="AA11" s="72"/>
      <c r="AB11" s="72"/>
      <c r="AC11" s="53">
        <v>1</v>
      </c>
      <c r="AD11" s="72"/>
      <c r="AE11" s="72"/>
      <c r="AF11" s="72"/>
      <c r="AG11" s="72"/>
      <c r="AH11" s="81"/>
      <c r="AI11" s="81"/>
      <c r="AJ11" s="81"/>
      <c r="AK11" s="81"/>
      <c r="AL11" s="81"/>
      <c r="AM11" s="81"/>
      <c r="AN11" s="81"/>
    </row>
    <row r="12" s="37" customFormat="1" ht="20.1" customHeight="1" spans="1:40">
      <c r="A12" s="58" t="s">
        <v>592</v>
      </c>
      <c r="B12" s="57" t="s">
        <v>589</v>
      </c>
      <c r="C12" s="55" t="s">
        <v>587</v>
      </c>
      <c r="D12" s="53">
        <f t="shared" si="1"/>
        <v>25</v>
      </c>
      <c r="E12" s="53"/>
      <c r="F12" s="53">
        <v>25</v>
      </c>
      <c r="G12" s="53"/>
      <c r="H12" s="53">
        <f t="shared" si="2"/>
        <v>21</v>
      </c>
      <c r="I12" s="53">
        <f t="shared" si="3"/>
        <v>21</v>
      </c>
      <c r="J12" s="53"/>
      <c r="K12" s="53"/>
      <c r="L12" s="53">
        <v>21</v>
      </c>
      <c r="M12" s="53"/>
      <c r="N12" s="53"/>
      <c r="O12" s="53"/>
      <c r="P12" s="53"/>
      <c r="Q12" s="53"/>
      <c r="R12" s="53">
        <f t="shared" si="4"/>
        <v>8</v>
      </c>
      <c r="S12" s="53"/>
      <c r="T12" s="53">
        <v>8</v>
      </c>
      <c r="U12" s="53"/>
      <c r="V12" s="53">
        <v>6</v>
      </c>
      <c r="W12" s="53"/>
      <c r="X12" s="53">
        <v>1</v>
      </c>
      <c r="Y12" s="72"/>
      <c r="Z12" s="72"/>
      <c r="AA12" s="72"/>
      <c r="AB12" s="72"/>
      <c r="AC12" s="53">
        <v>1</v>
      </c>
      <c r="AD12" s="72"/>
      <c r="AE12" s="72"/>
      <c r="AF12" s="72"/>
      <c r="AG12" s="72"/>
      <c r="AH12" s="81"/>
      <c r="AI12" s="81"/>
      <c r="AJ12" s="81"/>
      <c r="AK12" s="81"/>
      <c r="AL12" s="81"/>
      <c r="AM12" s="81"/>
      <c r="AN12" s="81"/>
    </row>
    <row r="13" s="37" customFormat="1" ht="20.1" customHeight="1" spans="1:40">
      <c r="A13" s="59" t="s">
        <v>593</v>
      </c>
      <c r="B13" s="57" t="s">
        <v>589</v>
      </c>
      <c r="C13" s="55" t="s">
        <v>587</v>
      </c>
      <c r="D13" s="53">
        <f t="shared" si="1"/>
        <v>17</v>
      </c>
      <c r="E13" s="53"/>
      <c r="F13" s="53">
        <v>17</v>
      </c>
      <c r="G13" s="53"/>
      <c r="H13" s="53">
        <f t="shared" si="2"/>
        <v>16</v>
      </c>
      <c r="I13" s="53">
        <f t="shared" si="3"/>
        <v>16</v>
      </c>
      <c r="J13" s="53"/>
      <c r="K13" s="53"/>
      <c r="L13" s="53">
        <v>16</v>
      </c>
      <c r="M13" s="53"/>
      <c r="N13" s="53"/>
      <c r="O13" s="53"/>
      <c r="P13" s="53"/>
      <c r="Q13" s="53"/>
      <c r="R13" s="53">
        <f t="shared" si="4"/>
        <v>4</v>
      </c>
      <c r="S13" s="53"/>
      <c r="T13" s="53">
        <v>4</v>
      </c>
      <c r="U13" s="53"/>
      <c r="V13" s="53">
        <v>2</v>
      </c>
      <c r="W13" s="53"/>
      <c r="X13" s="53">
        <v>1</v>
      </c>
      <c r="Y13" s="72"/>
      <c r="Z13" s="72"/>
      <c r="AA13" s="72"/>
      <c r="AB13" s="72"/>
      <c r="AC13" s="53">
        <v>1</v>
      </c>
      <c r="AD13" s="72"/>
      <c r="AE13" s="72"/>
      <c r="AF13" s="72"/>
      <c r="AG13" s="72"/>
      <c r="AH13" s="81"/>
      <c r="AI13" s="81"/>
      <c r="AJ13" s="81"/>
      <c r="AK13" s="81"/>
      <c r="AL13" s="81"/>
      <c r="AM13" s="81"/>
      <c r="AN13" s="81"/>
    </row>
    <row r="14" s="37" customFormat="1" ht="20.1" customHeight="1" spans="1:40">
      <c r="A14" s="59" t="s">
        <v>594</v>
      </c>
      <c r="B14" s="57" t="s">
        <v>589</v>
      </c>
      <c r="C14" s="55" t="s">
        <v>587</v>
      </c>
      <c r="D14" s="53">
        <f t="shared" si="1"/>
        <v>15</v>
      </c>
      <c r="E14" s="53"/>
      <c r="F14" s="53">
        <v>15</v>
      </c>
      <c r="G14" s="53"/>
      <c r="H14" s="53">
        <f t="shared" si="2"/>
        <v>14</v>
      </c>
      <c r="I14" s="53">
        <f t="shared" si="3"/>
        <v>14</v>
      </c>
      <c r="J14" s="53"/>
      <c r="K14" s="53"/>
      <c r="L14" s="53">
        <v>14</v>
      </c>
      <c r="M14" s="53"/>
      <c r="N14" s="53"/>
      <c r="O14" s="53"/>
      <c r="P14" s="53"/>
      <c r="Q14" s="53"/>
      <c r="R14" s="53">
        <f t="shared" si="4"/>
        <v>4</v>
      </c>
      <c r="S14" s="53"/>
      <c r="T14" s="53">
        <v>4</v>
      </c>
      <c r="U14" s="53"/>
      <c r="V14" s="53">
        <v>1</v>
      </c>
      <c r="W14" s="53"/>
      <c r="X14" s="53">
        <v>1</v>
      </c>
      <c r="Y14" s="72"/>
      <c r="Z14" s="72"/>
      <c r="AA14" s="72"/>
      <c r="AB14" s="72"/>
      <c r="AC14" s="53">
        <v>1</v>
      </c>
      <c r="AD14" s="72"/>
      <c r="AE14" s="72"/>
      <c r="AF14" s="72"/>
      <c r="AG14" s="72"/>
      <c r="AH14" s="81"/>
      <c r="AI14" s="81"/>
      <c r="AJ14" s="81"/>
      <c r="AK14" s="81"/>
      <c r="AL14" s="81"/>
      <c r="AM14" s="81"/>
      <c r="AN14" s="81"/>
    </row>
    <row r="15" s="37" customFormat="1" ht="20.1" customHeight="1" spans="1:40">
      <c r="A15" s="59" t="s">
        <v>595</v>
      </c>
      <c r="B15" s="57" t="s">
        <v>589</v>
      </c>
      <c r="C15" s="55" t="s">
        <v>587</v>
      </c>
      <c r="D15" s="53">
        <f t="shared" si="1"/>
        <v>21</v>
      </c>
      <c r="E15" s="53"/>
      <c r="F15" s="53">
        <v>21</v>
      </c>
      <c r="G15" s="53"/>
      <c r="H15" s="53">
        <f t="shared" si="2"/>
        <v>20</v>
      </c>
      <c r="I15" s="53">
        <f t="shared" si="3"/>
        <v>20</v>
      </c>
      <c r="J15" s="53"/>
      <c r="K15" s="53"/>
      <c r="L15" s="53">
        <v>20</v>
      </c>
      <c r="M15" s="53"/>
      <c r="N15" s="53"/>
      <c r="O15" s="53"/>
      <c r="P15" s="53"/>
      <c r="Q15" s="53"/>
      <c r="R15" s="53">
        <f t="shared" si="4"/>
        <v>5</v>
      </c>
      <c r="S15" s="53"/>
      <c r="T15" s="53">
        <v>5</v>
      </c>
      <c r="U15" s="53"/>
      <c r="V15" s="53">
        <v>1</v>
      </c>
      <c r="W15" s="53"/>
      <c r="X15" s="53">
        <v>1</v>
      </c>
      <c r="Y15" s="72"/>
      <c r="Z15" s="72"/>
      <c r="AA15" s="72"/>
      <c r="AB15" s="72"/>
      <c r="AC15" s="53">
        <v>1</v>
      </c>
      <c r="AD15" s="72"/>
      <c r="AE15" s="72"/>
      <c r="AF15" s="72"/>
      <c r="AG15" s="72"/>
      <c r="AH15" s="81"/>
      <c r="AI15" s="81"/>
      <c r="AJ15" s="81"/>
      <c r="AK15" s="81"/>
      <c r="AL15" s="81"/>
      <c r="AM15" s="81"/>
      <c r="AN15" s="81"/>
    </row>
    <row r="16" s="37" customFormat="1" ht="20.1" customHeight="1" spans="1:40">
      <c r="A16" s="59" t="s">
        <v>596</v>
      </c>
      <c r="B16" s="57" t="s">
        <v>589</v>
      </c>
      <c r="C16" s="55" t="s">
        <v>587</v>
      </c>
      <c r="D16" s="53">
        <f t="shared" si="1"/>
        <v>20</v>
      </c>
      <c r="E16" s="53"/>
      <c r="F16" s="53">
        <v>20</v>
      </c>
      <c r="G16" s="53"/>
      <c r="H16" s="53">
        <f t="shared" si="2"/>
        <v>20</v>
      </c>
      <c r="I16" s="53">
        <f t="shared" si="3"/>
        <v>20</v>
      </c>
      <c r="J16" s="53"/>
      <c r="K16" s="53"/>
      <c r="L16" s="53">
        <v>20</v>
      </c>
      <c r="M16" s="53"/>
      <c r="N16" s="53"/>
      <c r="O16" s="53"/>
      <c r="P16" s="53"/>
      <c r="Q16" s="53"/>
      <c r="R16" s="53">
        <f t="shared" si="4"/>
        <v>3</v>
      </c>
      <c r="S16" s="53"/>
      <c r="T16" s="53">
        <v>3</v>
      </c>
      <c r="U16" s="53"/>
      <c r="V16" s="53">
        <v>1</v>
      </c>
      <c r="W16" s="53"/>
      <c r="X16" s="53">
        <v>1</v>
      </c>
      <c r="Y16" s="72"/>
      <c r="Z16" s="72"/>
      <c r="AA16" s="72"/>
      <c r="AB16" s="72"/>
      <c r="AC16" s="53">
        <v>1</v>
      </c>
      <c r="AD16" s="72"/>
      <c r="AE16" s="72"/>
      <c r="AF16" s="72"/>
      <c r="AG16" s="72"/>
      <c r="AH16" s="81"/>
      <c r="AI16" s="81"/>
      <c r="AJ16" s="81"/>
      <c r="AK16" s="81"/>
      <c r="AL16" s="81"/>
      <c r="AM16" s="81"/>
      <c r="AN16" s="81"/>
    </row>
    <row r="17" s="37" customFormat="1" ht="20.1" customHeight="1" spans="1:40">
      <c r="A17" s="59" t="s">
        <v>597</v>
      </c>
      <c r="B17" s="57" t="s">
        <v>589</v>
      </c>
      <c r="C17" s="55" t="s">
        <v>587</v>
      </c>
      <c r="D17" s="53">
        <f t="shared" si="1"/>
        <v>21</v>
      </c>
      <c r="E17" s="53"/>
      <c r="F17" s="53">
        <v>21</v>
      </c>
      <c r="G17" s="53"/>
      <c r="H17" s="53">
        <f t="shared" si="2"/>
        <v>17</v>
      </c>
      <c r="I17" s="53">
        <f t="shared" si="3"/>
        <v>17</v>
      </c>
      <c r="J17" s="53"/>
      <c r="K17" s="53"/>
      <c r="L17" s="53">
        <v>17</v>
      </c>
      <c r="M17" s="53"/>
      <c r="N17" s="53"/>
      <c r="O17" s="53"/>
      <c r="P17" s="53"/>
      <c r="Q17" s="53"/>
      <c r="R17" s="53">
        <f t="shared" si="4"/>
        <v>3</v>
      </c>
      <c r="S17" s="53"/>
      <c r="T17" s="53">
        <v>3</v>
      </c>
      <c r="U17" s="53"/>
      <c r="V17" s="53">
        <v>2</v>
      </c>
      <c r="W17" s="53"/>
      <c r="X17" s="53">
        <v>1</v>
      </c>
      <c r="Y17" s="72"/>
      <c r="Z17" s="72"/>
      <c r="AA17" s="72"/>
      <c r="AB17" s="72"/>
      <c r="AC17" s="53">
        <v>1</v>
      </c>
      <c r="AD17" s="72"/>
      <c r="AE17" s="72"/>
      <c r="AF17" s="72"/>
      <c r="AG17" s="72"/>
      <c r="AH17" s="81"/>
      <c r="AI17" s="81"/>
      <c r="AJ17" s="81"/>
      <c r="AK17" s="81"/>
      <c r="AL17" s="81"/>
      <c r="AM17" s="81"/>
      <c r="AN17" s="81"/>
    </row>
    <row r="18" s="37" customFormat="1" ht="20.1" customHeight="1" spans="1:40">
      <c r="A18" s="59" t="s">
        <v>598</v>
      </c>
      <c r="B18" s="57" t="s">
        <v>589</v>
      </c>
      <c r="C18" s="55" t="s">
        <v>587</v>
      </c>
      <c r="D18" s="53">
        <f t="shared" si="1"/>
        <v>18</v>
      </c>
      <c r="E18" s="53"/>
      <c r="F18" s="53">
        <v>18</v>
      </c>
      <c r="G18" s="53"/>
      <c r="H18" s="53">
        <f t="shared" si="2"/>
        <v>18</v>
      </c>
      <c r="I18" s="53">
        <f t="shared" si="3"/>
        <v>18</v>
      </c>
      <c r="J18" s="53"/>
      <c r="K18" s="53"/>
      <c r="L18" s="53">
        <v>18</v>
      </c>
      <c r="M18" s="53"/>
      <c r="N18" s="53"/>
      <c r="O18" s="53"/>
      <c r="P18" s="53"/>
      <c r="Q18" s="53"/>
      <c r="R18" s="53">
        <f t="shared" si="4"/>
        <v>2</v>
      </c>
      <c r="S18" s="53"/>
      <c r="T18" s="53">
        <v>2</v>
      </c>
      <c r="U18" s="53"/>
      <c r="V18" s="53">
        <v>2</v>
      </c>
      <c r="W18" s="53"/>
      <c r="X18" s="53">
        <v>1</v>
      </c>
      <c r="Y18" s="72"/>
      <c r="Z18" s="72"/>
      <c r="AA18" s="72"/>
      <c r="AB18" s="72"/>
      <c r="AC18" s="53">
        <v>1</v>
      </c>
      <c r="AD18" s="72"/>
      <c r="AE18" s="72"/>
      <c r="AF18" s="72"/>
      <c r="AG18" s="72"/>
      <c r="AH18" s="81"/>
      <c r="AI18" s="81"/>
      <c r="AJ18" s="81"/>
      <c r="AK18" s="81"/>
      <c r="AL18" s="81"/>
      <c r="AM18" s="81"/>
      <c r="AN18" s="81"/>
    </row>
    <row r="19" s="37" customFormat="1" ht="20.1" customHeight="1" spans="1:40">
      <c r="A19" s="59" t="s">
        <v>599</v>
      </c>
      <c r="B19" s="57" t="s">
        <v>589</v>
      </c>
      <c r="C19" s="55" t="s">
        <v>587</v>
      </c>
      <c r="D19" s="53">
        <f t="shared" si="1"/>
        <v>18</v>
      </c>
      <c r="E19" s="53"/>
      <c r="F19" s="53">
        <v>18</v>
      </c>
      <c r="G19" s="53"/>
      <c r="H19" s="53">
        <f t="shared" si="2"/>
        <v>18</v>
      </c>
      <c r="I19" s="53">
        <f t="shared" si="3"/>
        <v>18</v>
      </c>
      <c r="J19" s="53"/>
      <c r="K19" s="53"/>
      <c r="L19" s="53">
        <v>18</v>
      </c>
      <c r="M19" s="53"/>
      <c r="N19" s="53"/>
      <c r="O19" s="53"/>
      <c r="P19" s="53"/>
      <c r="Q19" s="53"/>
      <c r="R19" s="53">
        <f t="shared" si="4"/>
        <v>3</v>
      </c>
      <c r="S19" s="53"/>
      <c r="T19" s="53">
        <v>3</v>
      </c>
      <c r="U19" s="53"/>
      <c r="V19" s="53">
        <v>3</v>
      </c>
      <c r="W19" s="53"/>
      <c r="X19" s="53">
        <v>1</v>
      </c>
      <c r="Y19" s="72"/>
      <c r="Z19" s="72"/>
      <c r="AA19" s="72"/>
      <c r="AB19" s="72"/>
      <c r="AC19" s="53">
        <v>1</v>
      </c>
      <c r="AD19" s="72"/>
      <c r="AE19" s="72"/>
      <c r="AF19" s="72"/>
      <c r="AG19" s="72"/>
      <c r="AH19" s="81"/>
      <c r="AI19" s="81"/>
      <c r="AJ19" s="81"/>
      <c r="AK19" s="81"/>
      <c r="AL19" s="81"/>
      <c r="AM19" s="81"/>
      <c r="AN19" s="81"/>
    </row>
  </sheetData>
  <mergeCells count="33">
    <mergeCell ref="A1:AN1"/>
    <mergeCell ref="U2:W2"/>
    <mergeCell ref="AM2:AN2"/>
    <mergeCell ref="A3:AD3"/>
    <mergeCell ref="D4:G4"/>
    <mergeCell ref="H4:Q4"/>
    <mergeCell ref="R4:T4"/>
    <mergeCell ref="U4:W4"/>
    <mergeCell ref="X4:AG4"/>
    <mergeCell ref="AH4:AN4"/>
    <mergeCell ref="I5:N5"/>
    <mergeCell ref="O5:Q5"/>
    <mergeCell ref="X5:AB5"/>
    <mergeCell ref="AC5:AG5"/>
    <mergeCell ref="AJ5:AK5"/>
    <mergeCell ref="AL5:AM5"/>
    <mergeCell ref="A4:A6"/>
    <mergeCell ref="B4:B6"/>
    <mergeCell ref="C4:C6"/>
    <mergeCell ref="D5:D6"/>
    <mergeCell ref="E5:E6"/>
    <mergeCell ref="F5:F6"/>
    <mergeCell ref="G5:G6"/>
    <mergeCell ref="H5:H6"/>
    <mergeCell ref="R5:R6"/>
    <mergeCell ref="S5:S6"/>
    <mergeCell ref="T5:T6"/>
    <mergeCell ref="U5:U6"/>
    <mergeCell ref="V5:V6"/>
    <mergeCell ref="W5:W6"/>
    <mergeCell ref="AH5:AH6"/>
    <mergeCell ref="AI5:AI6"/>
    <mergeCell ref="AN5:AN6"/>
  </mergeCells>
  <pageMargins left="0.75" right="0.75" top="1" bottom="1" header="0.511805555555556" footer="0.511805555555556"/>
  <pageSetup paperSize="9" scale="5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1"/>
  <sheetViews>
    <sheetView workbookViewId="0">
      <selection activeCell="H5" sqref="H5"/>
    </sheetView>
  </sheetViews>
  <sheetFormatPr defaultColWidth="10.2857142857143" defaultRowHeight="13.5" outlineLevelCol="3"/>
  <cols>
    <col min="1" max="1" width="47.5714285714286" style="4"/>
    <col min="2" max="3" width="16.7142857142857" style="4" customWidth="1"/>
    <col min="4" max="4" width="23.4285714285714" style="4" customWidth="1"/>
    <col min="5" max="16384" width="10.2857142857143" style="4"/>
  </cols>
  <sheetData>
    <row r="1" s="1" customFormat="1" ht="30" customHeight="1" spans="1:4">
      <c r="A1" s="5" t="s">
        <v>600</v>
      </c>
      <c r="B1" s="5"/>
      <c r="C1" s="5"/>
      <c r="D1" s="5"/>
    </row>
    <row r="2" ht="18" customHeight="1" spans="1:4">
      <c r="A2" s="6" t="s">
        <v>601</v>
      </c>
      <c r="B2" s="21"/>
      <c r="C2" s="21"/>
      <c r="D2" s="22" t="s">
        <v>602</v>
      </c>
    </row>
    <row r="3" s="2" customFormat="1" ht="20.1" customHeight="1" spans="1:4">
      <c r="A3" s="23" t="s">
        <v>603</v>
      </c>
      <c r="B3" s="11" t="s">
        <v>604</v>
      </c>
      <c r="C3" s="12" t="s">
        <v>104</v>
      </c>
      <c r="D3" s="11" t="s">
        <v>605</v>
      </c>
    </row>
    <row r="4" s="3" customFormat="1" ht="20.1" customHeight="1" spans="1:4">
      <c r="A4" s="24" t="s">
        <v>606</v>
      </c>
      <c r="B4" s="25"/>
      <c r="C4" s="25"/>
      <c r="D4" s="26"/>
    </row>
    <row r="5" s="3" customFormat="1" ht="20.1" customHeight="1" spans="1:4">
      <c r="A5" s="27" t="s">
        <v>607</v>
      </c>
      <c r="B5" s="25"/>
      <c r="C5" s="25"/>
      <c r="D5" s="19"/>
    </row>
    <row r="6" s="3" customFormat="1" ht="20.1" customHeight="1" spans="1:4">
      <c r="A6" s="28" t="s">
        <v>608</v>
      </c>
      <c r="B6" s="29"/>
      <c r="C6" s="29"/>
      <c r="D6" s="19"/>
    </row>
    <row r="7" s="3" customFormat="1" ht="20.1" customHeight="1" spans="1:4">
      <c r="A7" s="28" t="s">
        <v>609</v>
      </c>
      <c r="B7" s="29"/>
      <c r="C7" s="29"/>
      <c r="D7" s="19"/>
    </row>
    <row r="8" s="3" customFormat="1" ht="20.1" customHeight="1" spans="1:4">
      <c r="A8" s="28" t="s">
        <v>610</v>
      </c>
      <c r="B8" s="29"/>
      <c r="C8" s="30"/>
      <c r="D8" s="15"/>
    </row>
    <row r="9" s="3" customFormat="1" ht="20.1" customHeight="1" spans="1:4">
      <c r="A9" s="28" t="s">
        <v>611</v>
      </c>
      <c r="B9" s="29"/>
      <c r="C9" s="29"/>
      <c r="D9" s="15"/>
    </row>
    <row r="10" s="3" customFormat="1" ht="20.1" customHeight="1" spans="1:4">
      <c r="A10" s="28" t="s">
        <v>612</v>
      </c>
      <c r="B10" s="29"/>
      <c r="C10" s="29"/>
      <c r="D10" s="15"/>
    </row>
    <row r="11" s="3" customFormat="1" ht="20.1" customHeight="1" spans="1:4">
      <c r="A11" s="28" t="s">
        <v>613</v>
      </c>
      <c r="B11" s="29"/>
      <c r="C11" s="29"/>
      <c r="D11" s="15"/>
    </row>
    <row r="12" s="3" customFormat="1" ht="20.1" customHeight="1" spans="1:4">
      <c r="A12" s="28" t="s">
        <v>614</v>
      </c>
      <c r="B12" s="29"/>
      <c r="C12" s="29"/>
      <c r="D12" s="15"/>
    </row>
    <row r="13" s="3" customFormat="1" ht="20.1" customHeight="1" spans="1:4">
      <c r="A13" s="28" t="s">
        <v>615</v>
      </c>
      <c r="B13" s="29"/>
      <c r="C13" s="29"/>
      <c r="D13" s="15"/>
    </row>
    <row r="14" s="3" customFormat="1" ht="20.1" customHeight="1" spans="1:4">
      <c r="A14" s="28" t="s">
        <v>616</v>
      </c>
      <c r="B14" s="29"/>
      <c r="C14" s="30"/>
      <c r="D14" s="15"/>
    </row>
    <row r="15" s="3" customFormat="1" ht="20.1" customHeight="1" spans="1:4">
      <c r="A15" s="28" t="s">
        <v>617</v>
      </c>
      <c r="B15" s="29"/>
      <c r="C15" s="29"/>
      <c r="D15" s="15"/>
    </row>
    <row r="16" s="3" customFormat="1" ht="20.1" customHeight="1" spans="1:4">
      <c r="A16" s="28" t="s">
        <v>618</v>
      </c>
      <c r="B16" s="29"/>
      <c r="C16" s="29"/>
      <c r="D16" s="15"/>
    </row>
    <row r="17" s="3" customFormat="1" ht="20.1" customHeight="1" spans="1:4">
      <c r="A17" s="28" t="s">
        <v>619</v>
      </c>
      <c r="B17" s="29"/>
      <c r="C17" s="30"/>
      <c r="D17" s="15"/>
    </row>
    <row r="18" s="3" customFormat="1" ht="20.1" customHeight="1" spans="1:4">
      <c r="A18" s="28" t="s">
        <v>620</v>
      </c>
      <c r="B18" s="29"/>
      <c r="C18" s="29"/>
      <c r="D18" s="15"/>
    </row>
    <row r="19" s="3" customFormat="1" ht="20.1" customHeight="1" spans="1:4">
      <c r="A19" s="28" t="s">
        <v>621</v>
      </c>
      <c r="B19" s="29"/>
      <c r="C19" s="30"/>
      <c r="D19" s="15"/>
    </row>
    <row r="20" s="3" customFormat="1" ht="20.1" customHeight="1" spans="1:4">
      <c r="A20" s="28" t="s">
        <v>622</v>
      </c>
      <c r="B20" s="29"/>
      <c r="C20" s="30"/>
      <c r="D20" s="15"/>
    </row>
    <row r="21" s="3" customFormat="1" ht="20.1" customHeight="1" spans="1:4">
      <c r="A21" s="28" t="s">
        <v>623</v>
      </c>
      <c r="B21" s="29"/>
      <c r="C21" s="30"/>
      <c r="D21" s="15"/>
    </row>
    <row r="22" s="3" customFormat="1" ht="20.1" customHeight="1" spans="1:4">
      <c r="A22" s="28" t="s">
        <v>624</v>
      </c>
      <c r="B22" s="29"/>
      <c r="C22" s="30"/>
      <c r="D22" s="15"/>
    </row>
    <row r="23" s="3" customFormat="1" ht="20.1" customHeight="1" spans="1:4">
      <c r="A23" s="28" t="s">
        <v>625</v>
      </c>
      <c r="B23" s="29"/>
      <c r="C23" s="29"/>
      <c r="D23" s="15"/>
    </row>
    <row r="24" s="3" customFormat="1" ht="20.1" customHeight="1" spans="1:4">
      <c r="A24" s="28" t="s">
        <v>626</v>
      </c>
      <c r="B24" s="29"/>
      <c r="C24" s="29"/>
      <c r="D24" s="15"/>
    </row>
    <row r="25" s="3" customFormat="1" ht="20.1" customHeight="1" spans="1:4">
      <c r="A25" s="28" t="s">
        <v>627</v>
      </c>
      <c r="B25" s="29"/>
      <c r="C25" s="29"/>
      <c r="D25" s="15"/>
    </row>
    <row r="26" s="3" customFormat="1" ht="20.1" customHeight="1" spans="1:4">
      <c r="A26" s="28" t="s">
        <v>628</v>
      </c>
      <c r="B26" s="29"/>
      <c r="C26" s="30"/>
      <c r="D26" s="15"/>
    </row>
    <row r="27" s="3" customFormat="1" ht="20.1" customHeight="1" spans="1:4">
      <c r="A27" s="28" t="s">
        <v>629</v>
      </c>
      <c r="B27" s="29"/>
      <c r="C27" s="29"/>
      <c r="D27" s="15"/>
    </row>
    <row r="28" s="3" customFormat="1" ht="20.1" customHeight="1" spans="1:4">
      <c r="A28" s="31" t="s">
        <v>630</v>
      </c>
      <c r="B28" s="29"/>
      <c r="C28" s="30"/>
      <c r="D28" s="15"/>
    </row>
    <row r="29" s="3" customFormat="1" ht="20.1" customHeight="1" spans="1:4">
      <c r="A29" s="28" t="s">
        <v>631</v>
      </c>
      <c r="B29" s="29"/>
      <c r="C29" s="30"/>
      <c r="D29" s="15"/>
    </row>
    <row r="30" s="3" customFormat="1" ht="20.1" customHeight="1" spans="1:4">
      <c r="A30" s="28" t="s">
        <v>632</v>
      </c>
      <c r="B30" s="29"/>
      <c r="C30" s="30"/>
      <c r="D30" s="15"/>
    </row>
    <row r="31" s="3" customFormat="1" ht="20.1" customHeight="1" spans="1:4">
      <c r="A31" s="28" t="s">
        <v>633</v>
      </c>
      <c r="B31" s="29"/>
      <c r="C31" s="29"/>
      <c r="D31" s="15"/>
    </row>
    <row r="32" s="3" customFormat="1" ht="20.1" customHeight="1" spans="1:4">
      <c r="A32" s="28" t="s">
        <v>634</v>
      </c>
      <c r="B32" s="29"/>
      <c r="C32" s="30"/>
      <c r="D32" s="15"/>
    </row>
    <row r="33" s="3" customFormat="1" ht="20.1" customHeight="1" spans="1:4">
      <c r="A33" s="28" t="s">
        <v>635</v>
      </c>
      <c r="B33" s="29"/>
      <c r="C33" s="30"/>
      <c r="D33" s="15"/>
    </row>
    <row r="34" s="3" customFormat="1" ht="20.1" customHeight="1" spans="1:4">
      <c r="A34" s="28" t="s">
        <v>636</v>
      </c>
      <c r="B34" s="29"/>
      <c r="C34" s="30"/>
      <c r="D34" s="15"/>
    </row>
    <row r="35" s="3" customFormat="1" ht="20.1" customHeight="1" spans="1:4">
      <c r="A35" s="28" t="s">
        <v>637</v>
      </c>
      <c r="B35" s="29"/>
      <c r="C35" s="30"/>
      <c r="D35" s="15"/>
    </row>
    <row r="36" s="3" customFormat="1" ht="20.1" customHeight="1" spans="1:4">
      <c r="A36" s="28" t="s">
        <v>638</v>
      </c>
      <c r="B36" s="29"/>
      <c r="C36" s="30"/>
      <c r="D36" s="15"/>
    </row>
    <row r="37" s="3" customFormat="1" ht="20.1" customHeight="1" spans="1:4">
      <c r="A37" s="27" t="s">
        <v>639</v>
      </c>
      <c r="B37" s="25"/>
      <c r="C37" s="25"/>
      <c r="D37" s="19"/>
    </row>
    <row r="38" s="3" customFormat="1" ht="20.1" customHeight="1" spans="1:4">
      <c r="A38" s="28" t="s">
        <v>640</v>
      </c>
      <c r="B38" s="29"/>
      <c r="C38" s="29"/>
      <c r="D38" s="15"/>
    </row>
    <row r="39" s="3" customFormat="1" ht="20.1" customHeight="1" spans="1:4">
      <c r="A39" s="28" t="s">
        <v>641</v>
      </c>
      <c r="B39" s="29"/>
      <c r="C39" s="29"/>
      <c r="D39" s="15"/>
    </row>
    <row r="40" s="3" customFormat="1" ht="20.1" customHeight="1" spans="1:4">
      <c r="A40" s="28" t="s">
        <v>642</v>
      </c>
      <c r="B40" s="29"/>
      <c r="C40" s="29"/>
      <c r="D40" s="15"/>
    </row>
    <row r="41" s="3" customFormat="1" ht="20.1" customHeight="1" spans="1:4">
      <c r="A41" s="27" t="s">
        <v>643</v>
      </c>
      <c r="B41" s="32"/>
      <c r="C41" s="25"/>
      <c r="D41" s="19"/>
    </row>
    <row r="42" s="3" customFormat="1" ht="20.1" customHeight="1" spans="1:4">
      <c r="A42" s="28" t="s">
        <v>644</v>
      </c>
      <c r="B42" s="33"/>
      <c r="C42" s="29"/>
      <c r="D42" s="19"/>
    </row>
    <row r="43" s="3" customFormat="1" ht="20.1" customHeight="1" spans="1:4">
      <c r="A43" s="28" t="s">
        <v>645</v>
      </c>
      <c r="B43" s="29"/>
      <c r="C43" s="30"/>
      <c r="D43" s="19"/>
    </row>
    <row r="44" s="3" customFormat="1" ht="20.1" customHeight="1" spans="1:4">
      <c r="A44" s="28" t="s">
        <v>646</v>
      </c>
      <c r="B44" s="34"/>
      <c r="C44" s="30"/>
      <c r="D44" s="15"/>
    </row>
    <row r="45" s="3" customFormat="1" ht="20.1" customHeight="1" spans="1:4">
      <c r="A45" s="27" t="s">
        <v>647</v>
      </c>
      <c r="B45" s="32"/>
      <c r="C45" s="25"/>
      <c r="D45" s="19"/>
    </row>
    <row r="46" s="3" customFormat="1" ht="20.1" customHeight="1" spans="1:4">
      <c r="A46" s="28" t="s">
        <v>648</v>
      </c>
      <c r="B46" s="35"/>
      <c r="C46" s="29"/>
      <c r="D46" s="19"/>
    </row>
    <row r="47" s="3" customFormat="1" ht="20.1" customHeight="1" spans="1:4">
      <c r="A47" s="28" t="s">
        <v>649</v>
      </c>
      <c r="B47" s="29"/>
      <c r="C47" s="30"/>
      <c r="D47" s="19"/>
    </row>
    <row r="48" s="3" customFormat="1" ht="20.1" customHeight="1" spans="1:4">
      <c r="A48" s="28" t="s">
        <v>650</v>
      </c>
      <c r="B48" s="35"/>
      <c r="C48" s="29"/>
      <c r="D48" s="19"/>
    </row>
    <row r="49" s="3" customFormat="1" ht="20.1" customHeight="1" spans="1:4">
      <c r="A49" s="27" t="s">
        <v>651</v>
      </c>
      <c r="B49" s="29"/>
      <c r="C49" s="29"/>
      <c r="D49" s="19"/>
    </row>
    <row r="50" s="3" customFormat="1" ht="20.1" customHeight="1" spans="1:4">
      <c r="A50" s="36" t="s">
        <v>652</v>
      </c>
      <c r="B50" s="29"/>
      <c r="C50" s="29"/>
      <c r="D50" s="19"/>
    </row>
    <row r="51" s="3" customFormat="1" ht="20.1" customHeight="1" spans="1:4">
      <c r="A51" s="27" t="s">
        <v>653</v>
      </c>
      <c r="B51" s="25"/>
      <c r="C51" s="25"/>
      <c r="D51" s="19"/>
    </row>
    <row r="52" s="3" customFormat="1" ht="20.1" customHeight="1" spans="1:4">
      <c r="A52" s="17" t="s">
        <v>654</v>
      </c>
      <c r="B52" s="25"/>
      <c r="C52" s="25"/>
      <c r="D52" s="19"/>
    </row>
    <row r="53" s="3" customFormat="1" ht="20.1" customHeight="1" spans="1:4">
      <c r="A53" s="20" t="s">
        <v>655</v>
      </c>
      <c r="B53" s="30"/>
      <c r="C53" s="29"/>
      <c r="D53" s="19"/>
    </row>
    <row r="54" s="3" customFormat="1" ht="20.1" customHeight="1" spans="1:4">
      <c r="A54" s="20" t="s">
        <v>656</v>
      </c>
      <c r="B54" s="30"/>
      <c r="C54" s="30"/>
      <c r="D54" s="15"/>
    </row>
    <row r="55" s="3" customFormat="1" ht="20.1" customHeight="1" spans="1:4">
      <c r="A55" s="20" t="s">
        <v>657</v>
      </c>
      <c r="B55" s="29"/>
      <c r="C55" s="29"/>
      <c r="D55" s="19"/>
    </row>
    <row r="56" s="3" customFormat="1" ht="20.1" customHeight="1" spans="1:4">
      <c r="A56" s="17" t="s">
        <v>658</v>
      </c>
      <c r="B56" s="25"/>
      <c r="C56" s="25"/>
      <c r="D56" s="19"/>
    </row>
    <row r="57" s="3" customFormat="1" ht="20.1" customHeight="1"/>
    <row r="58" s="3" customFormat="1" ht="20.1" customHeight="1"/>
    <row r="59" s="3" customFormat="1" ht="20.1" customHeight="1"/>
    <row r="60" s="3" customFormat="1" ht="20.1" customHeight="1"/>
    <row r="61" s="3" customFormat="1" ht="20.1" customHeight="1"/>
    <row r="62" s="3" customFormat="1" ht="20.1" customHeight="1"/>
    <row r="63" s="3" customFormat="1" ht="20.1" customHeight="1"/>
    <row r="64" s="3" customFormat="1" ht="20.1" customHeight="1"/>
    <row r="65" s="3" customFormat="1" ht="20.1" customHeight="1"/>
    <row r="66" s="3" customFormat="1" ht="20.1" customHeight="1"/>
    <row r="67" s="3" customFormat="1" ht="20.1" customHeight="1"/>
    <row r="68" s="3" customFormat="1" ht="20.1" customHeight="1"/>
    <row r="69" s="3" customFormat="1" ht="20.1" customHeight="1"/>
    <row r="70" s="3" customFormat="1" ht="20.1" customHeight="1"/>
    <row r="71" s="3" customFormat="1" ht="20.1" customHeight="1"/>
    <row r="72" s="3" customFormat="1" ht="20.1" customHeight="1"/>
    <row r="73" s="3" customFormat="1" ht="20.1" customHeight="1"/>
    <row r="74" s="3" customFormat="1" ht="20.1" customHeight="1"/>
    <row r="75" s="3" customFormat="1" ht="20.1" customHeight="1"/>
    <row r="76" s="3" customFormat="1" ht="20.1" customHeight="1"/>
    <row r="77" s="3" customFormat="1" ht="20.1" customHeight="1"/>
    <row r="78" s="3" customFormat="1" ht="20.1" customHeight="1"/>
    <row r="79" s="3" customFormat="1" ht="20.1" customHeight="1"/>
    <row r="80" s="3" customFormat="1" ht="20.1" customHeight="1"/>
    <row r="81" s="3" customFormat="1" ht="20.1" customHeight="1"/>
    <row r="82" s="3" customFormat="1" ht="20.1" customHeight="1"/>
    <row r="83" s="3" customFormat="1" ht="20.1" customHeight="1"/>
    <row r="84" s="3" customFormat="1" ht="20.1" customHeight="1"/>
    <row r="85" s="3" customFormat="1" ht="20.1" customHeight="1"/>
    <row r="86" s="3" customFormat="1" ht="20.1" customHeight="1"/>
    <row r="87" s="3" customFormat="1" ht="20.1" customHeight="1"/>
    <row r="88" s="3" customFormat="1" ht="20.1" customHeight="1"/>
    <row r="89" s="3" customFormat="1" ht="20.1" customHeight="1"/>
    <row r="90" s="3" customFormat="1" ht="20.1" customHeight="1"/>
    <row r="91" s="3" customFormat="1" ht="20.1" customHeight="1"/>
    <row r="92" s="3" customFormat="1" ht="20.1" customHeight="1"/>
    <row r="93" s="3" customFormat="1" ht="20.1" customHeight="1"/>
    <row r="94" s="3" customFormat="1" ht="20.1" customHeight="1"/>
    <row r="95" s="3" customFormat="1" ht="20.1" customHeight="1"/>
    <row r="96" s="3" customFormat="1" ht="20.1" customHeight="1"/>
    <row r="97" s="3" customFormat="1" ht="20.1" customHeight="1"/>
    <row r="98" s="3" customFormat="1" ht="20.1" customHeight="1"/>
    <row r="99" s="3" customFormat="1" ht="20.1" customHeight="1"/>
    <row r="100" s="3" customFormat="1" ht="20.1" customHeight="1"/>
    <row r="101" s="3" customFormat="1" ht="20.1" customHeight="1"/>
    <row r="102" s="3" customFormat="1" ht="20.1" customHeight="1"/>
    <row r="103" s="3" customFormat="1" ht="20.1" customHeight="1"/>
    <row r="104" s="3" customFormat="1" ht="20.1" customHeight="1"/>
    <row r="105" s="3" customFormat="1" ht="20.1" customHeight="1"/>
    <row r="106" s="3" customFormat="1" ht="20.1" customHeight="1"/>
    <row r="107" s="3" customFormat="1" ht="20.1" customHeight="1"/>
    <row r="108" s="3" customFormat="1" ht="20.1" customHeight="1"/>
    <row r="109" s="3" customFormat="1" ht="20.1" customHeight="1"/>
    <row r="110" s="3" customFormat="1" ht="20.1" customHeight="1"/>
    <row r="111" s="3" customFormat="1" ht="20.1" customHeight="1"/>
    <row r="112" s="3" customFormat="1" ht="20.1" customHeight="1"/>
    <row r="113" s="3" customFormat="1" ht="20.1" customHeight="1"/>
    <row r="114" s="3" customFormat="1" ht="20.1" customHeight="1"/>
    <row r="115" s="3" customFormat="1" ht="20.1" customHeight="1"/>
    <row r="116" s="3" customFormat="1" ht="20.1" customHeight="1"/>
    <row r="117" s="3" customFormat="1" ht="20.1" customHeight="1"/>
    <row r="118" s="3" customFormat="1" ht="20.1" customHeight="1"/>
    <row r="119" s="3" customFormat="1" ht="20.1" customHeight="1"/>
    <row r="120" s="3" customFormat="1" ht="20.1" customHeight="1"/>
    <row r="121" s="3" customFormat="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</sheetData>
  <mergeCells count="1">
    <mergeCell ref="A1:D1"/>
  </mergeCells>
  <conditionalFormatting sqref="D19">
    <cfRule type="cellIs" dxfId="0" priority="2" stopIfTrue="1" operator="lessThanOrEqual">
      <formula>-1</formula>
    </cfRule>
    <cfRule type="cellIs" dxfId="0" priority="1" stopIfTrue="1" operator="greaterThan">
      <formula>10</formula>
    </cfRule>
  </conditionalFormatting>
  <conditionalFormatting sqref="D3:D4">
    <cfRule type="cellIs" dxfId="1" priority="3" stopIfTrue="1" operator="lessThanOrEqual">
      <formula>-1</formula>
    </cfRule>
  </conditionalFormatting>
  <conditionalFormatting sqref="D5:D18 D20:D56">
    <cfRule type="cellIs" dxfId="0" priority="5" stopIfTrue="1" operator="lessThanOrEqual">
      <formula>-1</formula>
    </cfRule>
    <cfRule type="cellIs" dxfId="0" priority="4" stopIfTrue="1" operator="greaterThan">
      <formula>10</formula>
    </cfRule>
  </conditionalFormatting>
  <pageMargins left="0.75" right="0.75" top="1" bottom="1" header="0.511805555555556" footer="0.511805555555556"/>
  <pageSetup paperSize="9" scale="63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tabSelected="1" workbookViewId="0">
      <selection activeCell="G16" sqref="G16"/>
    </sheetView>
  </sheetViews>
  <sheetFormatPr defaultColWidth="10.2857142857143" defaultRowHeight="13.5" outlineLevelCol="3"/>
  <cols>
    <col min="1" max="1" width="55.8571428571429" style="4" customWidth="1"/>
    <col min="2" max="3" width="20.1428571428571" style="4" customWidth="1"/>
    <col min="4" max="4" width="33.5714285714286" style="4" customWidth="1"/>
    <col min="5" max="16384" width="10.2857142857143" style="4"/>
  </cols>
  <sheetData>
    <row r="1" s="1" customFormat="1" ht="30" customHeight="1" spans="1:4">
      <c r="A1" s="5" t="s">
        <v>659</v>
      </c>
      <c r="B1" s="5"/>
      <c r="C1" s="5"/>
      <c r="D1" s="5"/>
    </row>
    <row r="2" ht="14.25" spans="1:4">
      <c r="A2" s="6" t="s">
        <v>601</v>
      </c>
      <c r="B2" s="7"/>
      <c r="C2" s="8"/>
      <c r="D2" s="9" t="s">
        <v>660</v>
      </c>
    </row>
    <row r="3" s="2" customFormat="1" ht="20.1" customHeight="1" spans="1:4">
      <c r="A3" s="10" t="s">
        <v>406</v>
      </c>
      <c r="B3" s="11" t="s">
        <v>604</v>
      </c>
      <c r="C3" s="12" t="s">
        <v>104</v>
      </c>
      <c r="D3" s="11" t="s">
        <v>605</v>
      </c>
    </row>
    <row r="4" s="3" customFormat="1" ht="20.1" customHeight="1" spans="1:4">
      <c r="A4" s="13" t="s">
        <v>661</v>
      </c>
      <c r="B4" s="14"/>
      <c r="C4" s="14"/>
      <c r="D4" s="15"/>
    </row>
    <row r="5" s="3" customFormat="1" ht="20.1" customHeight="1" spans="1:4">
      <c r="A5" s="13" t="s">
        <v>662</v>
      </c>
      <c r="B5" s="14"/>
      <c r="C5" s="14"/>
      <c r="D5" s="15"/>
    </row>
    <row r="6" s="3" customFormat="1" ht="20.1" customHeight="1" spans="1:4">
      <c r="A6" s="13" t="s">
        <v>663</v>
      </c>
      <c r="B6" s="14"/>
      <c r="C6" s="14"/>
      <c r="D6" s="15"/>
    </row>
    <row r="7" s="3" customFormat="1" ht="20.1" customHeight="1" spans="1:4">
      <c r="A7" s="13" t="s">
        <v>664</v>
      </c>
      <c r="B7" s="16"/>
      <c r="C7" s="16"/>
      <c r="D7" s="15"/>
    </row>
    <row r="8" s="3" customFormat="1" ht="20.1" customHeight="1" spans="1:4">
      <c r="A8" s="13" t="s">
        <v>665</v>
      </c>
      <c r="B8" s="16"/>
      <c r="C8" s="16"/>
      <c r="D8" s="15"/>
    </row>
    <row r="9" s="3" customFormat="1" ht="20.1" customHeight="1" spans="1:4">
      <c r="A9" s="13" t="s">
        <v>666</v>
      </c>
      <c r="B9" s="14"/>
      <c r="C9" s="14"/>
      <c r="D9" s="15"/>
    </row>
    <row r="10" s="3" customFormat="1" ht="20.1" customHeight="1" spans="1:4">
      <c r="A10" s="17" t="s">
        <v>667</v>
      </c>
      <c r="B10" s="18"/>
      <c r="C10" s="18"/>
      <c r="D10" s="19"/>
    </row>
    <row r="11" s="3" customFormat="1" ht="20.1" customHeight="1" spans="1:4">
      <c r="A11" s="20" t="s">
        <v>668</v>
      </c>
      <c r="B11" s="16"/>
      <c r="C11" s="14"/>
      <c r="D11" s="15"/>
    </row>
    <row r="12" s="3" customFormat="1" ht="20.1" customHeight="1" spans="1:4">
      <c r="A12" s="20" t="s">
        <v>374</v>
      </c>
      <c r="B12" s="14"/>
      <c r="C12" s="14"/>
      <c r="D12" s="15"/>
    </row>
    <row r="13" s="3" customFormat="1" ht="20.1" customHeight="1" spans="1:4">
      <c r="A13" s="20" t="s">
        <v>669</v>
      </c>
      <c r="B13" s="14"/>
      <c r="C13" s="16"/>
      <c r="D13" s="15"/>
    </row>
    <row r="14" s="3" customFormat="1" ht="20.1" customHeight="1" spans="1:4">
      <c r="A14" s="17" t="s">
        <v>279</v>
      </c>
      <c r="B14" s="18"/>
      <c r="C14" s="18"/>
      <c r="D14" s="19"/>
    </row>
    <row r="15" s="3" customFormat="1" ht="20.1" customHeight="1"/>
    <row r="16" s="3" customFormat="1" ht="20.1" customHeight="1"/>
    <row r="17" s="3" customFormat="1" ht="20.1" customHeight="1"/>
    <row r="18" s="3" customFormat="1" ht="20.1" customHeight="1"/>
    <row r="19" s="3" customFormat="1" ht="20.1" customHeight="1"/>
    <row r="20" s="3" customFormat="1" ht="20.1" customHeight="1"/>
    <row r="21" s="3" customFormat="1" ht="20.1" customHeight="1"/>
    <row r="22" s="3" customFormat="1" ht="20.1" customHeight="1"/>
    <row r="23" s="3" customFormat="1" ht="20.1" customHeight="1"/>
    <row r="24" s="3" customFormat="1" ht="20.1" customHeight="1"/>
    <row r="25" s="3" customFormat="1" ht="20.1" customHeight="1"/>
    <row r="26" s="3" customFormat="1" ht="20.1" customHeight="1"/>
    <row r="27" s="3" customFormat="1" ht="20.1" customHeight="1"/>
    <row r="28" s="3" customFormat="1" ht="20.1" customHeight="1"/>
    <row r="29" s="3" customFormat="1" ht="20.1" customHeight="1"/>
    <row r="30" s="3" customFormat="1" ht="20.1" customHeight="1"/>
    <row r="31" s="3" customFormat="1" ht="20.1" customHeight="1"/>
    <row r="32" s="3" customFormat="1" ht="20.1" customHeight="1"/>
    <row r="33" s="3" customFormat="1" ht="20.1" customHeight="1"/>
    <row r="34" s="3" customFormat="1" ht="20.1" customHeight="1"/>
    <row r="35" s="3" customFormat="1" ht="20.1" customHeight="1"/>
    <row r="36" s="3" customFormat="1" ht="20.1" customHeight="1"/>
    <row r="37" s="3" customFormat="1" ht="20.1" customHeight="1"/>
    <row r="38" s="3" customFormat="1" ht="20.1" customHeight="1"/>
    <row r="39" s="3" customFormat="1" ht="20.1" customHeight="1"/>
    <row r="40" s="3" customFormat="1" ht="20.1" customHeight="1"/>
    <row r="41" s="3" customFormat="1" ht="20.1" customHeight="1"/>
    <row r="42" s="3" customFormat="1" ht="20.1" customHeight="1"/>
    <row r="43" s="3" customFormat="1" ht="20.1" customHeight="1"/>
    <row r="44" s="3" customFormat="1" ht="20.1" customHeight="1"/>
    <row r="45" s="3" customFormat="1" ht="20.1" customHeight="1"/>
    <row r="46" s="3" customFormat="1" ht="20.1" customHeight="1"/>
    <row r="47" s="3" customFormat="1" ht="20.1" customHeight="1"/>
    <row r="48" s="3" customFormat="1" ht="20.1" customHeight="1"/>
    <row r="49" s="3" customFormat="1" ht="20.1" customHeight="1"/>
    <row r="50" s="3" customFormat="1" ht="20.1" customHeight="1"/>
    <row r="51" s="3" customFormat="1" ht="20.1" customHeight="1"/>
    <row r="52" s="3" customFormat="1" ht="20.1" customHeight="1"/>
    <row r="53" s="3" customFormat="1" ht="20.1" customHeight="1"/>
    <row r="54" s="3" customFormat="1" ht="20.1" customHeight="1"/>
    <row r="55" s="3" customFormat="1" ht="20.1" customHeight="1"/>
    <row r="56" s="3" customFormat="1" ht="20.1" customHeight="1"/>
    <row r="57" s="3" customFormat="1" ht="20.1" customHeight="1"/>
    <row r="58" s="3" customFormat="1" ht="20.1" customHeight="1"/>
    <row r="59" s="3" customFormat="1" ht="20.1" customHeight="1"/>
    <row r="60" s="3" customFormat="1" ht="20.1" customHeight="1"/>
    <row r="61" s="3" customFormat="1" ht="20.1" customHeight="1"/>
    <row r="62" s="3" customFormat="1" ht="20.1" customHeight="1"/>
    <row r="63" s="3" customFormat="1" ht="20.1" customHeight="1"/>
    <row r="64" s="3" customFormat="1" ht="20.1" customHeight="1"/>
    <row r="65" s="3" customFormat="1" ht="20.1" customHeight="1"/>
    <row r="66" s="3" customFormat="1" ht="20.1" customHeight="1"/>
    <row r="67" s="3" customFormat="1" ht="20.1" customHeight="1"/>
    <row r="68" s="3" customFormat="1" ht="20.1" customHeight="1"/>
    <row r="69" s="3" customFormat="1" ht="20.1" customHeight="1"/>
    <row r="70" s="3" customFormat="1" ht="20.1" customHeight="1"/>
    <row r="71" s="3" customFormat="1" ht="20.1" customHeight="1"/>
    <row r="72" s="3" customFormat="1" ht="20.1" customHeight="1"/>
    <row r="73" s="3" customFormat="1" ht="20.1" customHeight="1"/>
    <row r="74" s="3" customFormat="1" ht="20.1" customHeight="1"/>
    <row r="75" s="3" customFormat="1" ht="20.1" customHeight="1"/>
    <row r="76" s="3" customFormat="1" ht="20.1" customHeight="1"/>
    <row r="77" s="3" customFormat="1" ht="20.1" customHeight="1"/>
    <row r="78" s="3" customFormat="1" ht="20.1" customHeight="1"/>
    <row r="79" s="3" customFormat="1" ht="20.1" customHeight="1"/>
    <row r="80" s="3" customFormat="1" ht="20.1" customHeight="1"/>
    <row r="81" s="3" customFormat="1" ht="20.1" customHeight="1"/>
    <row r="82" s="3" customFormat="1" ht="20.1" customHeight="1"/>
    <row r="83" s="3" customFormat="1" ht="20.1" customHeight="1"/>
    <row r="84" s="3" customFormat="1" ht="20.1" customHeight="1"/>
    <row r="85" s="3" customFormat="1" ht="20.1" customHeight="1"/>
    <row r="86" s="3" customFormat="1" ht="20.1" customHeight="1"/>
    <row r="87" s="3" customFormat="1" ht="20.1" customHeight="1"/>
    <row r="88" s="3" customFormat="1" ht="20.1" customHeight="1"/>
    <row r="89" s="3" customFormat="1" ht="20.1" customHeight="1"/>
    <row r="90" s="3" customFormat="1" ht="20.1" customHeight="1"/>
    <row r="91" s="3" customFormat="1" ht="20.1" customHeight="1"/>
    <row r="92" s="3" customFormat="1" ht="20.1" customHeight="1"/>
    <row r="93" s="3" customFormat="1" ht="20.1" customHeight="1"/>
    <row r="94" s="3" customFormat="1" ht="20.1" customHeight="1"/>
    <row r="95" s="3" customFormat="1" ht="20.1" customHeight="1"/>
    <row r="96" s="3" customFormat="1" ht="20.1" customHeight="1"/>
    <row r="97" s="3" customFormat="1" ht="20.1" customHeight="1"/>
    <row r="98" s="3" customFormat="1" ht="20.1" customHeight="1"/>
    <row r="99" s="3" customFormat="1" ht="20.1" customHeight="1"/>
    <row r="100" s="3" customFormat="1" ht="20.1" customHeight="1"/>
    <row r="101" s="3" customFormat="1" ht="20.1" customHeight="1"/>
    <row r="102" s="3" customFormat="1" ht="20.1" customHeight="1"/>
    <row r="103" s="3" customFormat="1" ht="20.1" customHeight="1"/>
    <row r="104" s="3" customFormat="1" ht="20.1" customHeight="1"/>
    <row r="105" s="3" customFormat="1" ht="20.1" customHeight="1"/>
    <row r="106" s="3" customFormat="1" ht="20.1" customHeight="1"/>
    <row r="107" s="3" customFormat="1" ht="20.1" customHeight="1"/>
    <row r="108" s="3" customFormat="1" ht="20.1" customHeight="1"/>
    <row r="109" s="3" customFormat="1" ht="20.1" customHeight="1"/>
    <row r="110" s="3" customFormat="1" ht="20.1" customHeight="1"/>
    <row r="111" s="3" customFormat="1" ht="20.1" customHeight="1"/>
    <row r="112" s="3" customFormat="1" ht="20.1" customHeight="1"/>
    <row r="113" s="3" customFormat="1" ht="20.1" customHeight="1"/>
    <row r="114" s="3" customFormat="1" ht="20.1" customHeight="1"/>
    <row r="115" s="3" customFormat="1" ht="20.1" customHeight="1"/>
    <row r="116" s="3" customFormat="1" ht="20.1" customHeight="1"/>
    <row r="117" s="3" customFormat="1" ht="20.1" customHeight="1"/>
    <row r="118" s="3" customFormat="1" ht="20.1" customHeight="1"/>
    <row r="119" s="3" customFormat="1" ht="20.1" customHeight="1"/>
    <row r="120" s="3" customFormat="1" ht="20.1" customHeight="1"/>
    <row r="121" s="3" customFormat="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</sheetData>
  <mergeCells count="1">
    <mergeCell ref="A1:D1"/>
  </mergeCells>
  <conditionalFormatting sqref="D3">
    <cfRule type="cellIs" dxfId="1" priority="1" stopIfTrue="1" operator="lessThanOrEqual">
      <formula>-1</formula>
    </cfRule>
  </conditionalFormatting>
  <conditionalFormatting sqref="D4:D14">
    <cfRule type="cellIs" dxfId="0" priority="4" stopIfTrue="1" operator="lessThanOrEqual">
      <formula>-1</formula>
    </cfRule>
    <cfRule type="cellIs" dxfId="0" priority="3" stopIfTrue="1" operator="greaterThan">
      <formula>10</formula>
    </cfRule>
    <cfRule type="cellIs" dxfId="1" priority="2" stopIfTrue="1" operator="lessThanOrEqual">
      <formula>-1</formula>
    </cfRule>
  </conditionalFormatting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showGridLines="0" workbookViewId="0">
      <pane ySplit="1" topLeftCell="A2" activePane="bottomLeft" state="frozenSplit"/>
      <selection/>
      <selection pane="bottomLeft" activeCell="A8" sqref="A8:B8"/>
    </sheetView>
  </sheetViews>
  <sheetFormatPr defaultColWidth="9.14285714285714" defaultRowHeight="12.75"/>
  <cols>
    <col min="1" max="1" width="15.4285714285714" style="82" customWidth="1"/>
    <col min="2" max="2" width="46.2857142857143" style="82" customWidth="1"/>
    <col min="3" max="3" width="19.4285714285714" style="252" customWidth="1"/>
    <col min="4" max="4" width="16.5714285714286" style="252" customWidth="1"/>
    <col min="5" max="5" width="13.2857142857143" style="82" customWidth="1"/>
    <col min="6" max="6" width="15.4285714285714" style="82" customWidth="1"/>
    <col min="7" max="7" width="13.8571428571429" style="82" customWidth="1"/>
    <col min="8" max="8" width="12.5714285714286" style="82" customWidth="1"/>
    <col min="9" max="9" width="13.4285714285714" style="82" customWidth="1"/>
    <col min="10" max="10" width="9.14285714285714" style="82" hidden="1" customWidth="1"/>
    <col min="11" max="11" width="0.714285714285714" style="82" customWidth="1"/>
    <col min="12" max="12" width="9.14285714285714" style="253"/>
  </cols>
  <sheetData>
    <row r="1" ht="1.15" customHeight="1"/>
    <row r="2" ht="38.1" customHeight="1" spans="1:4">
      <c r="A2" s="238" t="s">
        <v>46</v>
      </c>
      <c r="C2" s="82"/>
      <c r="D2" s="82"/>
    </row>
    <row r="3" hidden="1" customHeight="1"/>
    <row r="4" ht="17.1" customHeight="1" spans="1:4">
      <c r="A4" s="239" t="s">
        <v>1</v>
      </c>
      <c r="C4" s="82"/>
      <c r="D4" s="82"/>
    </row>
    <row r="5" ht="3" customHeight="1"/>
    <row r="6" ht="13.5" spans="1:9">
      <c r="A6" s="107" t="s">
        <v>47</v>
      </c>
      <c r="B6" s="103"/>
      <c r="C6" s="254" t="s">
        <v>48</v>
      </c>
      <c r="D6" s="254" t="s">
        <v>49</v>
      </c>
      <c r="E6" s="107" t="s">
        <v>50</v>
      </c>
      <c r="F6" s="107" t="s">
        <v>51</v>
      </c>
      <c r="G6" s="107" t="s">
        <v>52</v>
      </c>
      <c r="H6" s="107" t="s">
        <v>53</v>
      </c>
      <c r="I6" s="107" t="s">
        <v>54</v>
      </c>
    </row>
    <row r="7" ht="13.5" spans="1:9">
      <c r="A7" s="107" t="s">
        <v>55</v>
      </c>
      <c r="B7" s="107" t="s">
        <v>56</v>
      </c>
      <c r="C7" s="255"/>
      <c r="D7" s="255"/>
      <c r="E7" s="93"/>
      <c r="F7" s="93"/>
      <c r="G7" s="93"/>
      <c r="H7" s="89"/>
      <c r="I7" s="93"/>
    </row>
    <row r="8" spans="1:9">
      <c r="A8" s="85" t="s">
        <v>57</v>
      </c>
      <c r="B8" s="85" t="s">
        <v>58</v>
      </c>
      <c r="C8" s="256" t="s">
        <v>59</v>
      </c>
      <c r="D8" s="256" t="s">
        <v>60</v>
      </c>
      <c r="E8" s="85" t="s">
        <v>61</v>
      </c>
      <c r="F8" s="85" t="s">
        <v>62</v>
      </c>
      <c r="G8" s="85" t="s">
        <v>63</v>
      </c>
      <c r="H8" s="85" t="s">
        <v>64</v>
      </c>
      <c r="I8" s="85" t="s">
        <v>65</v>
      </c>
    </row>
    <row r="9" s="251" customFormat="1" ht="12" spans="1:12">
      <c r="A9" s="102"/>
      <c r="B9" s="97" t="s">
        <v>48</v>
      </c>
      <c r="C9" s="257">
        <f>C10+C16+C31</f>
        <v>4337.633969</v>
      </c>
      <c r="D9" s="257">
        <f>D10+D16+D31</f>
        <v>4337.633969</v>
      </c>
      <c r="E9" s="258"/>
      <c r="F9" s="258">
        <v>0</v>
      </c>
      <c r="G9" s="258">
        <v>0</v>
      </c>
      <c r="H9" s="258">
        <v>0</v>
      </c>
      <c r="I9" s="258">
        <v>0</v>
      </c>
      <c r="J9" s="265"/>
      <c r="K9" s="265"/>
      <c r="L9" s="266"/>
    </row>
    <row r="10" spans="1:9">
      <c r="A10" s="102" t="s">
        <v>66</v>
      </c>
      <c r="B10" s="102" t="s">
        <v>67</v>
      </c>
      <c r="C10" s="257">
        <v>637.926628</v>
      </c>
      <c r="D10" s="257">
        <v>637.926628</v>
      </c>
      <c r="E10" s="258"/>
      <c r="F10" s="258">
        <v>0</v>
      </c>
      <c r="G10" s="258">
        <v>0</v>
      </c>
      <c r="H10" s="258">
        <v>0</v>
      </c>
      <c r="I10" s="258">
        <v>0</v>
      </c>
    </row>
    <row r="11" spans="1:9">
      <c r="A11" s="102">
        <v>20805</v>
      </c>
      <c r="B11" s="102" t="s">
        <v>68</v>
      </c>
      <c r="C11" s="257">
        <v>628.081496</v>
      </c>
      <c r="D11" s="257">
        <v>628.081496</v>
      </c>
      <c r="E11" s="258"/>
      <c r="F11" s="258">
        <v>0</v>
      </c>
      <c r="G11" s="258">
        <v>0</v>
      </c>
      <c r="H11" s="258">
        <v>0</v>
      </c>
      <c r="I11" s="258">
        <v>0</v>
      </c>
    </row>
    <row r="12" spans="1:9">
      <c r="A12" s="102">
        <v>2080502</v>
      </c>
      <c r="B12" s="102" t="s">
        <v>69</v>
      </c>
      <c r="C12" s="257">
        <v>234.2763</v>
      </c>
      <c r="D12" s="257">
        <v>234.2763</v>
      </c>
      <c r="E12" s="258"/>
      <c r="F12" s="258">
        <v>0</v>
      </c>
      <c r="G12" s="258">
        <v>0</v>
      </c>
      <c r="H12" s="258">
        <v>0</v>
      </c>
      <c r="I12" s="258">
        <v>0</v>
      </c>
    </row>
    <row r="13" spans="1:9">
      <c r="A13" s="102" t="s">
        <v>70</v>
      </c>
      <c r="B13" s="102" t="s">
        <v>71</v>
      </c>
      <c r="C13" s="257">
        <v>393.805196</v>
      </c>
      <c r="D13" s="257">
        <v>393.805196</v>
      </c>
      <c r="E13" s="258"/>
      <c r="F13" s="258">
        <v>0</v>
      </c>
      <c r="G13" s="258">
        <v>0</v>
      </c>
      <c r="H13" s="258">
        <v>0</v>
      </c>
      <c r="I13" s="258">
        <v>0</v>
      </c>
    </row>
    <row r="14" spans="1:9">
      <c r="A14" s="102" t="s">
        <v>72</v>
      </c>
      <c r="B14" s="102" t="s">
        <v>73</v>
      </c>
      <c r="C14" s="257">
        <v>9.845132</v>
      </c>
      <c r="D14" s="257">
        <v>9.845132</v>
      </c>
      <c r="E14" s="258"/>
      <c r="F14" s="258">
        <v>0</v>
      </c>
      <c r="G14" s="258">
        <v>0</v>
      </c>
      <c r="H14" s="258">
        <v>0</v>
      </c>
      <c r="I14" s="258">
        <v>0</v>
      </c>
    </row>
    <row r="15" spans="1:9">
      <c r="A15" s="102" t="s">
        <v>74</v>
      </c>
      <c r="B15" s="102" t="s">
        <v>75</v>
      </c>
      <c r="C15" s="257">
        <v>9.845132</v>
      </c>
      <c r="D15" s="257">
        <v>9.845132</v>
      </c>
      <c r="E15" s="258"/>
      <c r="F15" s="258">
        <v>0</v>
      </c>
      <c r="G15" s="258">
        <v>0</v>
      </c>
      <c r="H15" s="258">
        <v>0</v>
      </c>
      <c r="I15" s="258">
        <v>0</v>
      </c>
    </row>
    <row r="16" spans="1:9">
      <c r="A16" s="102" t="s">
        <v>76</v>
      </c>
      <c r="B16" s="102" t="s">
        <v>77</v>
      </c>
      <c r="C16" s="257">
        <v>3463.424223</v>
      </c>
      <c r="D16" s="257">
        <v>3463.424223</v>
      </c>
      <c r="E16" s="258"/>
      <c r="F16" s="258">
        <v>0</v>
      </c>
      <c r="G16" s="258">
        <v>0</v>
      </c>
      <c r="H16" s="259">
        <v>0</v>
      </c>
      <c r="I16" s="258">
        <v>0</v>
      </c>
    </row>
    <row r="17" spans="1:9">
      <c r="A17" s="102">
        <v>21001</v>
      </c>
      <c r="B17" s="102" t="s">
        <v>78</v>
      </c>
      <c r="C17" s="257">
        <f>C18</f>
        <v>434.940496</v>
      </c>
      <c r="D17" s="257">
        <f>D18</f>
        <v>434.940496</v>
      </c>
      <c r="E17" s="258"/>
      <c r="F17" s="258"/>
      <c r="G17" s="260"/>
      <c r="H17" s="261"/>
      <c r="I17" s="267"/>
    </row>
    <row r="18" spans="1:9">
      <c r="A18" s="102">
        <v>2100101</v>
      </c>
      <c r="B18" s="102" t="s">
        <v>79</v>
      </c>
      <c r="C18" s="257">
        <v>434.940496</v>
      </c>
      <c r="D18" s="257">
        <v>434.940496</v>
      </c>
      <c r="E18" s="258"/>
      <c r="F18" s="258"/>
      <c r="G18" s="260"/>
      <c r="H18" s="262"/>
      <c r="I18" s="267"/>
    </row>
    <row r="19" spans="1:9">
      <c r="A19" s="102">
        <v>21003</v>
      </c>
      <c r="B19" s="102" t="s">
        <v>80</v>
      </c>
      <c r="C19" s="257">
        <v>2580.394004</v>
      </c>
      <c r="D19" s="257">
        <v>2580.394004</v>
      </c>
      <c r="E19" s="258"/>
      <c r="F19" s="258"/>
      <c r="G19" s="260"/>
      <c r="H19" s="262"/>
      <c r="I19" s="267"/>
    </row>
    <row r="20" spans="1:9">
      <c r="A20" s="102">
        <v>2100302</v>
      </c>
      <c r="B20" s="102" t="s">
        <v>81</v>
      </c>
      <c r="C20" s="257">
        <v>2580.394004</v>
      </c>
      <c r="D20" s="257">
        <v>2580.394004</v>
      </c>
      <c r="E20" s="258"/>
      <c r="F20" s="258"/>
      <c r="G20" s="260"/>
      <c r="H20" s="262"/>
      <c r="I20" s="267"/>
    </row>
    <row r="21" spans="1:9">
      <c r="A21" s="102">
        <v>21004</v>
      </c>
      <c r="B21" s="102" t="s">
        <v>82</v>
      </c>
      <c r="C21" s="257">
        <v>113.15984</v>
      </c>
      <c r="D21" s="257">
        <v>113.15984</v>
      </c>
      <c r="E21" s="258"/>
      <c r="F21" s="258"/>
      <c r="G21" s="260"/>
      <c r="H21" s="262"/>
      <c r="I21" s="267"/>
    </row>
    <row r="22" spans="1:9">
      <c r="A22" s="102">
        <v>2100408</v>
      </c>
      <c r="B22" s="102" t="s">
        <v>83</v>
      </c>
      <c r="C22" s="257">
        <v>92.01984</v>
      </c>
      <c r="D22" s="257">
        <v>92.01984</v>
      </c>
      <c r="E22" s="258"/>
      <c r="F22" s="258"/>
      <c r="G22" s="260"/>
      <c r="H22" s="262"/>
      <c r="I22" s="267"/>
    </row>
    <row r="23" spans="1:9">
      <c r="A23" s="102">
        <v>2100409</v>
      </c>
      <c r="B23" s="102" t="s">
        <v>84</v>
      </c>
      <c r="C23" s="257">
        <v>21.14</v>
      </c>
      <c r="D23" s="257">
        <v>21.14</v>
      </c>
      <c r="E23" s="258"/>
      <c r="F23" s="258"/>
      <c r="G23" s="260"/>
      <c r="H23" s="262"/>
      <c r="I23" s="267"/>
    </row>
    <row r="24" spans="1:9">
      <c r="A24" s="102">
        <v>21007</v>
      </c>
      <c r="B24" s="102" t="s">
        <v>85</v>
      </c>
      <c r="C24" s="257">
        <v>39.91</v>
      </c>
      <c r="D24" s="257">
        <v>39.91</v>
      </c>
      <c r="E24" s="258"/>
      <c r="F24" s="258"/>
      <c r="G24" s="260"/>
      <c r="H24" s="262"/>
      <c r="I24" s="267"/>
    </row>
    <row r="25" spans="1:9">
      <c r="A25" s="102">
        <v>2100716</v>
      </c>
      <c r="B25" s="102" t="s">
        <v>86</v>
      </c>
      <c r="C25" s="257">
        <v>30.65</v>
      </c>
      <c r="D25" s="257">
        <v>30.65</v>
      </c>
      <c r="E25" s="258"/>
      <c r="F25" s="258"/>
      <c r="G25" s="260"/>
      <c r="H25" s="262"/>
      <c r="I25" s="267"/>
    </row>
    <row r="26" spans="1:9">
      <c r="A26" s="102">
        <v>2100716</v>
      </c>
      <c r="B26" s="102" t="s">
        <v>87</v>
      </c>
      <c r="C26" s="257">
        <v>9.26</v>
      </c>
      <c r="D26" s="257">
        <v>9.26</v>
      </c>
      <c r="E26" s="258"/>
      <c r="F26" s="258"/>
      <c r="G26" s="260"/>
      <c r="H26" s="262"/>
      <c r="I26" s="267"/>
    </row>
    <row r="27" spans="1:9">
      <c r="A27" s="102" t="s">
        <v>88</v>
      </c>
      <c r="B27" s="102" t="s">
        <v>89</v>
      </c>
      <c r="C27" s="257">
        <v>295.019883</v>
      </c>
      <c r="D27" s="257">
        <v>295.019883</v>
      </c>
      <c r="E27" s="258"/>
      <c r="F27" s="258">
        <v>0</v>
      </c>
      <c r="G27" s="260">
        <v>0</v>
      </c>
      <c r="H27" s="263">
        <v>0</v>
      </c>
      <c r="I27" s="267">
        <v>0</v>
      </c>
    </row>
    <row r="28" spans="1:9">
      <c r="A28" s="102" t="s">
        <v>90</v>
      </c>
      <c r="B28" s="102" t="s">
        <v>91</v>
      </c>
      <c r="C28" s="257">
        <v>23.825632</v>
      </c>
      <c r="D28" s="257">
        <v>23.825632</v>
      </c>
      <c r="E28" s="258"/>
      <c r="F28" s="258">
        <v>0</v>
      </c>
      <c r="G28" s="260">
        <v>0</v>
      </c>
      <c r="H28" s="263">
        <v>0</v>
      </c>
      <c r="I28" s="267">
        <v>0</v>
      </c>
    </row>
    <row r="29" spans="1:9">
      <c r="A29" s="102" t="s">
        <v>92</v>
      </c>
      <c r="B29" s="102" t="s">
        <v>93</v>
      </c>
      <c r="C29" s="257">
        <v>168.741006</v>
      </c>
      <c r="D29" s="257">
        <v>168.741006</v>
      </c>
      <c r="E29" s="258"/>
      <c r="F29" s="258"/>
      <c r="G29" s="260"/>
      <c r="H29" s="262"/>
      <c r="I29" s="267"/>
    </row>
    <row r="30" spans="1:9">
      <c r="A30" s="102" t="s">
        <v>94</v>
      </c>
      <c r="B30" s="102" t="s">
        <v>95</v>
      </c>
      <c r="C30" s="257">
        <v>102.453245</v>
      </c>
      <c r="D30" s="257">
        <v>102.453245</v>
      </c>
      <c r="E30" s="258"/>
      <c r="F30" s="258">
        <v>0</v>
      </c>
      <c r="G30" s="260">
        <v>0</v>
      </c>
      <c r="H30" s="262">
        <v>0</v>
      </c>
      <c r="I30" s="267">
        <v>0</v>
      </c>
    </row>
    <row r="31" spans="1:9">
      <c r="A31" s="102" t="s">
        <v>96</v>
      </c>
      <c r="B31" s="102" t="s">
        <v>97</v>
      </c>
      <c r="C31" s="257">
        <v>236.283118</v>
      </c>
      <c r="D31" s="257">
        <v>236.283118</v>
      </c>
      <c r="E31" s="258"/>
      <c r="F31" s="258">
        <v>0</v>
      </c>
      <c r="G31" s="258">
        <v>0</v>
      </c>
      <c r="H31" s="264">
        <v>0</v>
      </c>
      <c r="I31" s="258">
        <v>0</v>
      </c>
    </row>
    <row r="32" spans="1:9">
      <c r="A32" s="102" t="s">
        <v>98</v>
      </c>
      <c r="B32" s="102" t="s">
        <v>99</v>
      </c>
      <c r="C32" s="257">
        <v>236.283118</v>
      </c>
      <c r="D32" s="257">
        <v>236.283118</v>
      </c>
      <c r="E32" s="258"/>
      <c r="F32" s="258">
        <v>0</v>
      </c>
      <c r="G32" s="258">
        <v>0</v>
      </c>
      <c r="H32" s="258">
        <v>0</v>
      </c>
      <c r="I32" s="258">
        <v>0</v>
      </c>
    </row>
    <row r="33" spans="1:9">
      <c r="A33" s="102" t="s">
        <v>100</v>
      </c>
      <c r="B33" s="102" t="s">
        <v>101</v>
      </c>
      <c r="C33" s="257">
        <v>236.283118</v>
      </c>
      <c r="D33" s="257">
        <v>236.283118</v>
      </c>
      <c r="E33" s="258"/>
      <c r="F33" s="258">
        <v>0</v>
      </c>
      <c r="G33" s="258">
        <v>0</v>
      </c>
      <c r="H33" s="258">
        <v>0</v>
      </c>
      <c r="I33" s="258">
        <v>0</v>
      </c>
    </row>
    <row r="34" hidden="1" customHeight="1"/>
    <row r="35" ht="3.2" customHeight="1"/>
  </sheetData>
  <mergeCells count="10">
    <mergeCell ref="A2:I2"/>
    <mergeCell ref="A4:F4"/>
    <mergeCell ref="A6:B6"/>
    <mergeCell ref="C6:C7"/>
    <mergeCell ref="D6:D7"/>
    <mergeCell ref="E6:E7"/>
    <mergeCell ref="F6:F7"/>
    <mergeCell ref="G6:G7"/>
    <mergeCell ref="H6:H7"/>
    <mergeCell ref="I6:I7"/>
  </mergeCells>
  <pageMargins left="0.700694444444445" right="0.700694444444445" top="0.751388888888889" bottom="0.751388888888889" header="0.297916666666667" footer="0.297916666666667"/>
  <pageSetup paperSize="9" scale="8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showGridLines="0" workbookViewId="0">
      <pane ySplit="1" topLeftCell="A2" activePane="bottomLeft" state="frozenSplit"/>
      <selection/>
      <selection pane="bottomLeft" activeCell="C17" sqref="C17"/>
    </sheetView>
  </sheetViews>
  <sheetFormatPr defaultColWidth="9.14285714285714" defaultRowHeight="12.75" outlineLevelCol="4"/>
  <cols>
    <col min="1" max="1" width="16" style="82" customWidth="1"/>
    <col min="2" max="2" width="45.4285714285714" style="82" customWidth="1"/>
    <col min="3" max="3" width="22.8571428571429" style="223" customWidth="1"/>
    <col min="4" max="4" width="18.2857142857143" style="223" customWidth="1"/>
    <col min="5" max="5" width="18.7142857142857" style="223" customWidth="1"/>
    <col min="6" max="6" width="9.14285714285714" style="82" hidden="1" customWidth="1"/>
    <col min="7" max="7" width="0.857142857142857" style="82" customWidth="1"/>
    <col min="8" max="8" width="9.85714285714286" style="224" customWidth="1"/>
    <col min="9" max="9" width="9.28571428571429" style="224" customWidth="1"/>
  </cols>
  <sheetData>
    <row r="1" ht="1.15" customHeight="1"/>
    <row r="2" ht="38.1" customHeight="1" spans="1:5">
      <c r="A2" s="238" t="s">
        <v>102</v>
      </c>
      <c r="C2" s="82"/>
      <c r="D2" s="82"/>
      <c r="E2" s="82"/>
    </row>
    <row r="3" hidden="1" customHeight="1"/>
    <row r="4" ht="17.1" customHeight="1" spans="1:3">
      <c r="A4" s="239" t="s">
        <v>1</v>
      </c>
      <c r="C4" s="82"/>
    </row>
    <row r="5" ht="2.1" customHeight="1"/>
    <row r="6" ht="13.5" spans="1:5">
      <c r="A6" s="107" t="s">
        <v>103</v>
      </c>
      <c r="B6" s="87"/>
      <c r="C6" s="240" t="s">
        <v>104</v>
      </c>
      <c r="D6" s="241"/>
      <c r="E6" s="242"/>
    </row>
    <row r="7" ht="13.5" spans="1:5">
      <c r="A7" s="89"/>
      <c r="B7" s="91"/>
      <c r="C7" s="240" t="s">
        <v>105</v>
      </c>
      <c r="D7" s="241"/>
      <c r="E7" s="242"/>
    </row>
    <row r="8" ht="13.5" spans="1:5">
      <c r="A8" s="107" t="s">
        <v>55</v>
      </c>
      <c r="B8" s="107" t="s">
        <v>56</v>
      </c>
      <c r="C8" s="240" t="s">
        <v>106</v>
      </c>
      <c r="D8" s="240" t="s">
        <v>107</v>
      </c>
      <c r="E8" s="240" t="s">
        <v>108</v>
      </c>
    </row>
    <row r="9" spans="1:5">
      <c r="A9" s="85" t="s">
        <v>57</v>
      </c>
      <c r="B9" s="85" t="s">
        <v>58</v>
      </c>
      <c r="C9" s="243" t="s">
        <v>59</v>
      </c>
      <c r="D9" s="243" t="s">
        <v>60</v>
      </c>
      <c r="E9" s="243" t="s">
        <v>61</v>
      </c>
    </row>
    <row r="10" ht="13.5" spans="1:5">
      <c r="A10" s="244"/>
      <c r="B10" s="245" t="s">
        <v>48</v>
      </c>
      <c r="C10" s="246">
        <f>D10+E10</f>
        <v>4337.633969</v>
      </c>
      <c r="D10" s="246">
        <f>D11+D17+D33</f>
        <v>4184.564129</v>
      </c>
      <c r="E10" s="246">
        <f>E22+E25</f>
        <v>153.06984</v>
      </c>
    </row>
    <row r="11" spans="1:5">
      <c r="A11" s="102" t="s">
        <v>66</v>
      </c>
      <c r="B11" s="102" t="s">
        <v>67</v>
      </c>
      <c r="C11" s="246">
        <f t="shared" ref="C11:C34" si="0">D11+E11</f>
        <v>637.926628</v>
      </c>
      <c r="D11" s="246">
        <v>637.926628</v>
      </c>
      <c r="E11" s="246"/>
    </row>
    <row r="12" spans="1:5">
      <c r="A12" s="102">
        <v>20805</v>
      </c>
      <c r="B12" s="102" t="s">
        <v>68</v>
      </c>
      <c r="C12" s="246">
        <f t="shared" si="0"/>
        <v>628.081496</v>
      </c>
      <c r="D12" s="246">
        <v>628.081496</v>
      </c>
      <c r="E12" s="246"/>
    </row>
    <row r="13" spans="1:5">
      <c r="A13" s="102">
        <v>2080502</v>
      </c>
      <c r="B13" s="102" t="s">
        <v>69</v>
      </c>
      <c r="C13" s="246">
        <f t="shared" si="0"/>
        <v>234.2763</v>
      </c>
      <c r="D13" s="246">
        <v>234.2763</v>
      </c>
      <c r="E13" s="246"/>
    </row>
    <row r="14" spans="1:5">
      <c r="A14" s="102" t="s">
        <v>70</v>
      </c>
      <c r="B14" s="102" t="s">
        <v>71</v>
      </c>
      <c r="C14" s="246">
        <f t="shared" si="0"/>
        <v>393.805196</v>
      </c>
      <c r="D14" s="246">
        <v>393.805196</v>
      </c>
      <c r="E14" s="246"/>
    </row>
    <row r="15" spans="1:5">
      <c r="A15" s="102" t="s">
        <v>72</v>
      </c>
      <c r="B15" s="102" t="s">
        <v>73</v>
      </c>
      <c r="C15" s="246">
        <f t="shared" si="0"/>
        <v>9.845132</v>
      </c>
      <c r="D15" s="246">
        <v>9.845132</v>
      </c>
      <c r="E15" s="246"/>
    </row>
    <row r="16" spans="1:5">
      <c r="A16" s="102" t="s">
        <v>74</v>
      </c>
      <c r="B16" s="102" t="s">
        <v>75</v>
      </c>
      <c r="C16" s="246">
        <f t="shared" si="0"/>
        <v>9.845132</v>
      </c>
      <c r="D16" s="246">
        <v>9.845132</v>
      </c>
      <c r="E16" s="246"/>
    </row>
    <row r="17" spans="1:5">
      <c r="A17" s="102" t="s">
        <v>76</v>
      </c>
      <c r="B17" s="102" t="s">
        <v>77</v>
      </c>
      <c r="C17" s="246">
        <f t="shared" si="0"/>
        <v>3310.354383</v>
      </c>
      <c r="D17" s="246">
        <v>3310.354383</v>
      </c>
      <c r="E17" s="246"/>
    </row>
    <row r="18" spans="1:5">
      <c r="A18" s="102">
        <v>21001</v>
      </c>
      <c r="B18" s="102" t="s">
        <v>78</v>
      </c>
      <c r="C18" s="246">
        <f t="shared" si="0"/>
        <v>434.940496</v>
      </c>
      <c r="D18" s="246">
        <v>434.940496</v>
      </c>
      <c r="E18" s="246"/>
    </row>
    <row r="19" spans="1:5">
      <c r="A19" s="102">
        <v>2100101</v>
      </c>
      <c r="B19" s="102" t="s">
        <v>79</v>
      </c>
      <c r="C19" s="246">
        <f t="shared" si="0"/>
        <v>434.940496</v>
      </c>
      <c r="D19" s="246">
        <v>434.940496</v>
      </c>
      <c r="E19" s="246"/>
    </row>
    <row r="20" spans="1:5">
      <c r="A20" s="102">
        <v>21003</v>
      </c>
      <c r="B20" s="102" t="s">
        <v>80</v>
      </c>
      <c r="C20" s="246">
        <f t="shared" si="0"/>
        <v>2580.394004</v>
      </c>
      <c r="D20" s="246">
        <v>2580.394004</v>
      </c>
      <c r="E20" s="246"/>
    </row>
    <row r="21" spans="1:5">
      <c r="A21" s="102">
        <v>2100302</v>
      </c>
      <c r="B21" s="102" t="s">
        <v>81</v>
      </c>
      <c r="C21" s="246">
        <f t="shared" si="0"/>
        <v>2580.394004</v>
      </c>
      <c r="D21" s="246">
        <v>2580.394004</v>
      </c>
      <c r="E21" s="246"/>
    </row>
    <row r="22" spans="1:5">
      <c r="A22" s="102">
        <v>21004</v>
      </c>
      <c r="B22" s="102" t="s">
        <v>82</v>
      </c>
      <c r="C22" s="246">
        <f t="shared" si="0"/>
        <v>113.15984</v>
      </c>
      <c r="D22" s="246"/>
      <c r="E22" s="246">
        <v>113.15984</v>
      </c>
    </row>
    <row r="23" spans="1:5">
      <c r="A23" s="102">
        <v>2100408</v>
      </c>
      <c r="B23" s="102" t="s">
        <v>83</v>
      </c>
      <c r="C23" s="246">
        <f t="shared" si="0"/>
        <v>92.01984</v>
      </c>
      <c r="D23" s="246"/>
      <c r="E23" s="246">
        <v>92.01984</v>
      </c>
    </row>
    <row r="24" spans="1:5">
      <c r="A24" s="102">
        <v>2100409</v>
      </c>
      <c r="B24" s="102" t="s">
        <v>84</v>
      </c>
      <c r="C24" s="246">
        <f t="shared" si="0"/>
        <v>21.14</v>
      </c>
      <c r="D24" s="246"/>
      <c r="E24" s="246">
        <v>21.14</v>
      </c>
    </row>
    <row r="25" spans="1:5">
      <c r="A25" s="102">
        <v>21007</v>
      </c>
      <c r="B25" s="102" t="s">
        <v>85</v>
      </c>
      <c r="C25" s="246">
        <f t="shared" si="0"/>
        <v>39.91</v>
      </c>
      <c r="D25" s="246"/>
      <c r="E25" s="246">
        <v>39.91</v>
      </c>
    </row>
    <row r="26" spans="1:5">
      <c r="A26" s="102">
        <v>2100716</v>
      </c>
      <c r="B26" s="102" t="s">
        <v>86</v>
      </c>
      <c r="C26" s="246">
        <f t="shared" si="0"/>
        <v>30.65</v>
      </c>
      <c r="D26" s="246"/>
      <c r="E26" s="246">
        <v>30.65</v>
      </c>
    </row>
    <row r="27" spans="1:5">
      <c r="A27" s="102">
        <v>2100716</v>
      </c>
      <c r="B27" s="102" t="s">
        <v>87</v>
      </c>
      <c r="C27" s="246">
        <f t="shared" si="0"/>
        <v>9.26</v>
      </c>
      <c r="D27" s="246"/>
      <c r="E27" s="246">
        <v>9.26</v>
      </c>
    </row>
    <row r="28" spans="1:5">
      <c r="A28" s="102" t="s">
        <v>88</v>
      </c>
      <c r="B28" s="102" t="s">
        <v>89</v>
      </c>
      <c r="C28" s="246">
        <f t="shared" si="0"/>
        <v>295.019883</v>
      </c>
      <c r="D28" s="246">
        <v>295.019883</v>
      </c>
      <c r="E28" s="246"/>
    </row>
    <row r="29" spans="1:5">
      <c r="A29" s="102" t="s">
        <v>90</v>
      </c>
      <c r="B29" s="102" t="s">
        <v>91</v>
      </c>
      <c r="C29" s="246">
        <f t="shared" si="0"/>
        <v>23.825632</v>
      </c>
      <c r="D29" s="246">
        <v>23.825632</v>
      </c>
      <c r="E29" s="246"/>
    </row>
    <row r="30" spans="1:5">
      <c r="A30" s="102" t="s">
        <v>92</v>
      </c>
      <c r="B30" s="102" t="s">
        <v>93</v>
      </c>
      <c r="C30" s="246">
        <f t="shared" si="0"/>
        <v>168.741006</v>
      </c>
      <c r="D30" s="246">
        <v>168.741006</v>
      </c>
      <c r="E30" s="246"/>
    </row>
    <row r="31" spans="1:5">
      <c r="A31" s="102" t="s">
        <v>94</v>
      </c>
      <c r="B31" s="102" t="s">
        <v>95</v>
      </c>
      <c r="C31" s="246">
        <f t="shared" si="0"/>
        <v>102.453245</v>
      </c>
      <c r="D31" s="246">
        <v>102.453245</v>
      </c>
      <c r="E31" s="246"/>
    </row>
    <row r="32" hidden="1" customHeight="1" spans="1:5">
      <c r="A32" s="247" t="s">
        <v>96</v>
      </c>
      <c r="B32" s="247" t="s">
        <v>97</v>
      </c>
      <c r="C32" s="246">
        <f t="shared" si="0"/>
        <v>236.283118</v>
      </c>
      <c r="D32" s="246">
        <v>236.283118</v>
      </c>
      <c r="E32" s="248"/>
    </row>
    <row r="33" spans="1:5">
      <c r="A33" s="249" t="s">
        <v>98</v>
      </c>
      <c r="B33" s="249" t="s">
        <v>99</v>
      </c>
      <c r="C33" s="246">
        <f t="shared" si="0"/>
        <v>236.283118</v>
      </c>
      <c r="D33" s="246">
        <v>236.283118</v>
      </c>
      <c r="E33" s="250"/>
    </row>
    <row r="34" spans="1:5">
      <c r="A34" s="249" t="s">
        <v>100</v>
      </c>
      <c r="B34" s="249" t="s">
        <v>101</v>
      </c>
      <c r="C34" s="246">
        <f t="shared" si="0"/>
        <v>236.283118</v>
      </c>
      <c r="D34" s="246">
        <v>236.283118</v>
      </c>
      <c r="E34" s="250"/>
    </row>
  </sheetData>
  <mergeCells count="5">
    <mergeCell ref="A2:E2"/>
    <mergeCell ref="A4:C4"/>
    <mergeCell ref="C6:E6"/>
    <mergeCell ref="C7:E7"/>
    <mergeCell ref="A6:B7"/>
  </mergeCells>
  <pageMargins left="0.700694444444445" right="0.700694444444445" top="0.751388888888889" bottom="0.751388888888889" header="0.297916666666667" footer="0.297916666666667"/>
  <pageSetup paperSize="9" fitToHeight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showGridLines="0" workbookViewId="0">
      <selection activeCell="F4" sqref="F4"/>
    </sheetView>
  </sheetViews>
  <sheetFormatPr defaultColWidth="9.14285714285714" defaultRowHeight="12.75" outlineLevelCol="3"/>
  <cols>
    <col min="1" max="1" width="31.4285714285714" style="82" customWidth="1"/>
    <col min="2" max="2" width="22.8571428571429" style="82" customWidth="1"/>
    <col min="3" max="3" width="31.4285714285714" style="82" customWidth="1"/>
    <col min="4" max="4" width="22.7142857142857" style="223" customWidth="1"/>
    <col min="5" max="5" width="9.14285714285714" style="82" hidden="1" customWidth="1"/>
    <col min="6" max="6" width="9.42857142857143" style="224" customWidth="1"/>
  </cols>
  <sheetData>
    <row r="1" ht="30.2" customHeight="1" spans="1:4">
      <c r="A1" s="112" t="s">
        <v>109</v>
      </c>
      <c r="D1" s="82"/>
    </row>
    <row r="2" ht="17.1" customHeight="1" spans="1:4">
      <c r="A2" s="43" t="s">
        <v>1</v>
      </c>
      <c r="D2" s="225" t="s">
        <v>2</v>
      </c>
    </row>
    <row r="3" ht="15" customHeight="1" spans="1:4">
      <c r="A3" s="138" t="s">
        <v>3</v>
      </c>
      <c r="B3" s="88"/>
      <c r="C3" s="122" t="s">
        <v>4</v>
      </c>
      <c r="D3" s="103"/>
    </row>
    <row r="4" ht="13.5" spans="1:4">
      <c r="A4" s="138" t="s">
        <v>5</v>
      </c>
      <c r="B4" s="138" t="s">
        <v>6</v>
      </c>
      <c r="C4" s="138" t="s">
        <v>7</v>
      </c>
      <c r="D4" s="226" t="s">
        <v>6</v>
      </c>
    </row>
    <row r="5" ht="13.5" spans="1:4">
      <c r="A5" s="227" t="s">
        <v>110</v>
      </c>
      <c r="B5" s="228"/>
      <c r="C5" s="229" t="s">
        <v>111</v>
      </c>
      <c r="D5" s="230"/>
    </row>
    <row r="6" ht="13.5" spans="1:4">
      <c r="A6" s="227" t="s">
        <v>112</v>
      </c>
      <c r="B6" s="228">
        <v>4337.63</v>
      </c>
      <c r="C6" s="229" t="s">
        <v>113</v>
      </c>
      <c r="D6" s="230"/>
    </row>
    <row r="7" ht="13.5" spans="1:4">
      <c r="A7" s="227" t="s">
        <v>114</v>
      </c>
      <c r="B7" s="228">
        <v>4337.63</v>
      </c>
      <c r="C7" s="229" t="s">
        <v>115</v>
      </c>
      <c r="D7" s="230"/>
    </row>
    <row r="8" ht="13.5" spans="1:4">
      <c r="A8" s="227" t="s">
        <v>116</v>
      </c>
      <c r="B8" s="231"/>
      <c r="C8" s="229" t="s">
        <v>117</v>
      </c>
      <c r="D8" s="230"/>
    </row>
    <row r="9" ht="13.5" spans="1:4">
      <c r="A9" s="227" t="s">
        <v>118</v>
      </c>
      <c r="B9" s="231"/>
      <c r="C9" s="229" t="s">
        <v>119</v>
      </c>
      <c r="D9" s="230"/>
    </row>
    <row r="10" ht="13.5" spans="1:4">
      <c r="A10" s="227" t="s">
        <v>120</v>
      </c>
      <c r="B10" s="231"/>
      <c r="C10" s="229" t="s">
        <v>121</v>
      </c>
      <c r="D10" s="230"/>
    </row>
    <row r="11" ht="13.5" spans="1:4">
      <c r="A11" s="227" t="s">
        <v>122</v>
      </c>
      <c r="B11" s="231"/>
      <c r="C11" s="229" t="s">
        <v>123</v>
      </c>
      <c r="D11" s="230"/>
    </row>
    <row r="12" ht="24" spans="1:4">
      <c r="A12" s="227" t="s">
        <v>124</v>
      </c>
      <c r="B12" s="231"/>
      <c r="C12" s="229" t="s">
        <v>125</v>
      </c>
      <c r="D12" s="230"/>
    </row>
    <row r="13" ht="13.5" spans="1:4">
      <c r="A13" s="227" t="s">
        <v>126</v>
      </c>
      <c r="B13" s="231"/>
      <c r="C13" s="229" t="s">
        <v>127</v>
      </c>
      <c r="D13" s="230">
        <v>637.926628</v>
      </c>
    </row>
    <row r="14" ht="13.5" spans="1:4">
      <c r="A14" s="227" t="s">
        <v>128</v>
      </c>
      <c r="B14" s="231"/>
      <c r="C14" s="229" t="s">
        <v>129</v>
      </c>
      <c r="D14" s="230"/>
    </row>
    <row r="15" ht="13.5" spans="1:4">
      <c r="A15" s="227" t="s">
        <v>130</v>
      </c>
      <c r="B15" s="231"/>
      <c r="C15" s="229" t="s">
        <v>131</v>
      </c>
      <c r="D15" s="230">
        <v>3463.424223</v>
      </c>
    </row>
    <row r="16" ht="13.5" spans="1:4">
      <c r="A16" s="227" t="s">
        <v>132</v>
      </c>
      <c r="B16" s="228"/>
      <c r="C16" s="229" t="s">
        <v>133</v>
      </c>
      <c r="D16" s="230"/>
    </row>
    <row r="17" ht="13.5" spans="1:4">
      <c r="A17" s="227"/>
      <c r="B17" s="232"/>
      <c r="C17" s="229" t="s">
        <v>134</v>
      </c>
      <c r="D17" s="230"/>
    </row>
    <row r="18" ht="13.5" spans="1:4">
      <c r="A18" s="227"/>
      <c r="B18" s="232"/>
      <c r="C18" s="229" t="s">
        <v>135</v>
      </c>
      <c r="D18" s="230"/>
    </row>
    <row r="19" ht="13.5" spans="1:4">
      <c r="A19" s="227"/>
      <c r="B19" s="232"/>
      <c r="C19" s="229" t="s">
        <v>136</v>
      </c>
      <c r="D19" s="230"/>
    </row>
    <row r="20" ht="13.5" spans="1:4">
      <c r="A20" s="227"/>
      <c r="B20" s="232"/>
      <c r="C20" s="229" t="s">
        <v>137</v>
      </c>
      <c r="D20" s="230"/>
    </row>
    <row r="21" ht="13.5" spans="1:4">
      <c r="A21" s="233"/>
      <c r="B21" s="234"/>
      <c r="C21" s="229" t="s">
        <v>138</v>
      </c>
      <c r="D21" s="230"/>
    </row>
    <row r="22" ht="13.5" spans="1:4">
      <c r="A22" s="233"/>
      <c r="B22" s="234"/>
      <c r="C22" s="229" t="s">
        <v>139</v>
      </c>
      <c r="D22" s="230"/>
    </row>
    <row r="23" ht="13.5" spans="1:4">
      <c r="A23" s="233"/>
      <c r="B23" s="234"/>
      <c r="C23" s="229" t="s">
        <v>140</v>
      </c>
      <c r="D23" s="230"/>
    </row>
    <row r="24" ht="13.5" spans="1:4">
      <c r="A24" s="233"/>
      <c r="B24" s="234"/>
      <c r="C24" s="229" t="s">
        <v>141</v>
      </c>
      <c r="D24" s="230"/>
    </row>
    <row r="25" ht="13.5" spans="1:4">
      <c r="A25" s="233"/>
      <c r="B25" s="234"/>
      <c r="C25" s="229" t="s">
        <v>142</v>
      </c>
      <c r="D25" s="230">
        <v>236.283118</v>
      </c>
    </row>
    <row r="26" ht="13.5" spans="1:4">
      <c r="A26" s="233"/>
      <c r="B26" s="234"/>
      <c r="C26" s="229" t="s">
        <v>143</v>
      </c>
      <c r="D26" s="230"/>
    </row>
    <row r="27" ht="13.5" spans="1:4">
      <c r="A27" s="233"/>
      <c r="B27" s="234"/>
      <c r="C27" s="229" t="s">
        <v>144</v>
      </c>
      <c r="D27" s="230"/>
    </row>
    <row r="28" ht="24" spans="1:4">
      <c r="A28" s="233"/>
      <c r="B28" s="234"/>
      <c r="C28" s="229" t="s">
        <v>145</v>
      </c>
      <c r="D28" s="230"/>
    </row>
    <row r="29" ht="13.5" spans="1:4">
      <c r="A29" s="233"/>
      <c r="B29" s="234"/>
      <c r="C29" s="229" t="s">
        <v>146</v>
      </c>
      <c r="D29" s="230"/>
    </row>
    <row r="30" ht="13.5" spans="1:4">
      <c r="A30" s="233"/>
      <c r="B30" s="234"/>
      <c r="C30" s="229" t="s">
        <v>147</v>
      </c>
      <c r="D30" s="230"/>
    </row>
    <row r="31" ht="13.5" spans="1:4">
      <c r="A31" s="233"/>
      <c r="B31" s="234"/>
      <c r="C31" s="229" t="s">
        <v>148</v>
      </c>
      <c r="D31" s="230"/>
    </row>
    <row r="32" ht="13.5" spans="1:4">
      <c r="A32" s="233"/>
      <c r="B32" s="234"/>
      <c r="C32" s="229" t="s">
        <v>149</v>
      </c>
      <c r="D32" s="230"/>
    </row>
    <row r="33" ht="13.5" spans="1:4">
      <c r="A33" s="233"/>
      <c r="B33" s="234"/>
      <c r="C33" s="229" t="s">
        <v>150</v>
      </c>
      <c r="D33" s="230"/>
    </row>
    <row r="34" ht="13.5" spans="1:4">
      <c r="A34" s="235"/>
      <c r="B34" s="167"/>
      <c r="C34" s="229" t="s">
        <v>151</v>
      </c>
      <c r="D34" s="230"/>
    </row>
    <row r="35" ht="13.5" spans="1:4">
      <c r="A35" s="235"/>
      <c r="B35" s="167"/>
      <c r="C35" s="229" t="s">
        <v>152</v>
      </c>
      <c r="D35" s="236"/>
    </row>
    <row r="36" ht="13.5" spans="1:4">
      <c r="A36" s="235" t="s">
        <v>44</v>
      </c>
      <c r="B36" s="228">
        <v>43376339.69</v>
      </c>
      <c r="C36" s="235" t="s">
        <v>45</v>
      </c>
      <c r="D36" s="237">
        <f>D13+D15+D25</f>
        <v>4337.633969</v>
      </c>
    </row>
    <row r="37" ht="2.1" customHeight="1"/>
  </sheetData>
  <mergeCells count="4">
    <mergeCell ref="A1:D1"/>
    <mergeCell ref="A2:C2"/>
    <mergeCell ref="A3:B3"/>
    <mergeCell ref="C3:D3"/>
  </mergeCells>
  <pageMargins left="0.700694444444445" right="0.700694444444445" top="0.751388888888889" bottom="0.751388888888889" header="0.297916666666667" footer="0.297916666666667"/>
  <pageSetup paperSize="9" scale="94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3"/>
  <sheetViews>
    <sheetView showGridLines="0" workbookViewId="0">
      <selection activeCell="AA9" sqref="AA9:AB9"/>
    </sheetView>
  </sheetViews>
  <sheetFormatPr defaultColWidth="9.14285714285714" defaultRowHeight="12.75"/>
  <cols>
    <col min="1" max="1" width="5.57142857142857" style="44" customWidth="1"/>
    <col min="2" max="2" width="5.28571428571429" style="201" customWidth="1"/>
    <col min="3" max="3" width="5.42857142857143" style="201" customWidth="1"/>
    <col min="4" max="4" width="36.2857142857143" style="82" customWidth="1"/>
    <col min="5" max="6" width="11.7142857142857" style="82" customWidth="1"/>
    <col min="7" max="7" width="10" style="82" customWidth="1"/>
    <col min="8" max="8" width="11" style="82" customWidth="1"/>
    <col min="9" max="9" width="10.4285714285714" style="82" customWidth="1"/>
    <col min="10" max="10" width="12.1428571428571" style="82" customWidth="1"/>
    <col min="11" max="11" width="10.8571428571429" style="82" customWidth="1"/>
    <col min="12" max="12" width="10.7142857142857" style="82" customWidth="1"/>
    <col min="13" max="13" width="11.1428571428571" style="82" customWidth="1"/>
    <col min="14" max="15" width="11" style="82" customWidth="1"/>
    <col min="16" max="16" width="10.1428571428571" style="82" customWidth="1"/>
    <col min="17" max="17" width="10.7142857142857" style="82" customWidth="1"/>
    <col min="18" max="18" width="11.4285714285714" style="82" customWidth="1"/>
    <col min="19" max="19" width="10.5714285714286" style="82" customWidth="1"/>
    <col min="20" max="20" width="10.7142857142857" style="82" customWidth="1"/>
    <col min="21" max="21" width="10.8571428571429" style="82" customWidth="1"/>
    <col min="22" max="22" width="10.7142857142857" style="82" customWidth="1"/>
    <col min="23" max="23" width="10.5714285714286" style="82" customWidth="1"/>
    <col min="24" max="24" width="10.1428571428571" style="82" customWidth="1"/>
    <col min="25" max="25" width="10.5714285714286" style="82" customWidth="1"/>
    <col min="26" max="26" width="10.7142857142857" style="82" customWidth="1"/>
    <col min="27" max="27" width="11.7142857142857" style="82" customWidth="1"/>
    <col min="28" max="28" width="12.1428571428571" style="82" customWidth="1"/>
    <col min="29" max="29" width="9.14285714285714" style="82" hidden="1" customWidth="1"/>
  </cols>
  <sheetData>
    <row r="1" ht="33.95" customHeight="1" spans="1:3">
      <c r="A1" s="105" t="s">
        <v>153</v>
      </c>
      <c r="B1" s="82"/>
      <c r="C1" s="82"/>
    </row>
    <row r="2" s="200" customFormat="1" ht="17.1" customHeight="1" spans="1:28">
      <c r="A2" s="106" t="s">
        <v>1</v>
      </c>
      <c r="B2" s="106"/>
      <c r="C2" s="106"/>
      <c r="D2" s="106"/>
      <c r="E2" s="106"/>
      <c r="F2" s="106"/>
      <c r="G2" s="106"/>
      <c r="H2" s="106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 t="s">
        <v>2</v>
      </c>
    </row>
    <row r="3" ht="13.5" spans="1:28">
      <c r="A3" s="144" t="s">
        <v>154</v>
      </c>
      <c r="B3" s="202"/>
      <c r="C3" s="203"/>
      <c r="D3" s="122" t="s">
        <v>155</v>
      </c>
      <c r="E3" s="122" t="s">
        <v>107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103"/>
      <c r="AA3" s="122" t="s">
        <v>108</v>
      </c>
      <c r="AB3" s="103"/>
    </row>
    <row r="4" ht="13.5" spans="1:28">
      <c r="A4" s="204"/>
      <c r="B4" s="44"/>
      <c r="C4" s="205"/>
      <c r="D4" s="206"/>
      <c r="E4" s="122" t="s">
        <v>156</v>
      </c>
      <c r="F4" s="88"/>
      <c r="G4" s="88"/>
      <c r="H4" s="88"/>
      <c r="I4" s="88"/>
      <c r="J4" s="88"/>
      <c r="K4" s="88"/>
      <c r="L4" s="88"/>
      <c r="M4" s="88"/>
      <c r="N4" s="103"/>
      <c r="O4" s="122" t="s">
        <v>157</v>
      </c>
      <c r="P4" s="122" t="s">
        <v>158</v>
      </c>
      <c r="Q4" s="122" t="s">
        <v>159</v>
      </c>
      <c r="R4" s="88"/>
      <c r="S4" s="88"/>
      <c r="T4" s="88"/>
      <c r="U4" s="88"/>
      <c r="V4" s="88"/>
      <c r="W4" s="88"/>
      <c r="X4" s="88"/>
      <c r="Y4" s="88"/>
      <c r="Z4" s="103"/>
      <c r="AA4" s="122" t="s">
        <v>160</v>
      </c>
      <c r="AB4" s="122" t="s">
        <v>161</v>
      </c>
    </row>
    <row r="5" ht="13.5" spans="1:28">
      <c r="A5" s="207"/>
      <c r="B5" s="208"/>
      <c r="C5" s="209"/>
      <c r="D5" s="206"/>
      <c r="E5" s="122" t="s">
        <v>48</v>
      </c>
      <c r="F5" s="122" t="s">
        <v>162</v>
      </c>
      <c r="G5" s="88"/>
      <c r="H5" s="88"/>
      <c r="I5" s="103"/>
      <c r="J5" s="122" t="s">
        <v>163</v>
      </c>
      <c r="K5" s="88"/>
      <c r="L5" s="88"/>
      <c r="M5" s="103"/>
      <c r="N5" s="122" t="s">
        <v>164</v>
      </c>
      <c r="O5" s="206"/>
      <c r="P5" s="206"/>
      <c r="Q5" s="122" t="s">
        <v>48</v>
      </c>
      <c r="R5" s="122" t="s">
        <v>162</v>
      </c>
      <c r="S5" s="88"/>
      <c r="T5" s="88"/>
      <c r="U5" s="103"/>
      <c r="V5" s="122" t="s">
        <v>163</v>
      </c>
      <c r="W5" s="88"/>
      <c r="X5" s="88"/>
      <c r="Y5" s="103"/>
      <c r="Z5" s="122" t="s">
        <v>164</v>
      </c>
      <c r="AA5" s="206"/>
      <c r="AB5" s="206"/>
    </row>
    <row r="6" ht="13.5" spans="1:28">
      <c r="A6" s="144" t="s">
        <v>165</v>
      </c>
      <c r="B6" s="210" t="s">
        <v>166</v>
      </c>
      <c r="C6" s="210" t="s">
        <v>167</v>
      </c>
      <c r="D6" s="206"/>
      <c r="E6" s="206"/>
      <c r="F6" s="122" t="s">
        <v>160</v>
      </c>
      <c r="G6" s="122" t="s">
        <v>168</v>
      </c>
      <c r="H6" s="103"/>
      <c r="I6" s="122" t="s">
        <v>169</v>
      </c>
      <c r="J6" s="122" t="s">
        <v>48</v>
      </c>
      <c r="K6" s="122" t="s">
        <v>163</v>
      </c>
      <c r="L6" s="122" t="s">
        <v>170</v>
      </c>
      <c r="M6" s="122" t="s">
        <v>171</v>
      </c>
      <c r="N6" s="206"/>
      <c r="O6" s="206"/>
      <c r="P6" s="206"/>
      <c r="Q6" s="206"/>
      <c r="R6" s="122" t="s">
        <v>160</v>
      </c>
      <c r="S6" s="122" t="s">
        <v>168</v>
      </c>
      <c r="T6" s="103"/>
      <c r="U6" s="122" t="s">
        <v>169</v>
      </c>
      <c r="V6" s="122" t="s">
        <v>160</v>
      </c>
      <c r="W6" s="122" t="s">
        <v>163</v>
      </c>
      <c r="X6" s="122" t="s">
        <v>170</v>
      </c>
      <c r="Y6" s="122" t="s">
        <v>171</v>
      </c>
      <c r="Z6" s="206"/>
      <c r="AA6" s="206"/>
      <c r="AB6" s="206"/>
    </row>
    <row r="7" ht="27" spans="1:28">
      <c r="A7" s="211"/>
      <c r="B7" s="212"/>
      <c r="C7" s="212"/>
      <c r="D7" s="213"/>
      <c r="E7" s="213"/>
      <c r="F7" s="213"/>
      <c r="G7" s="122" t="s">
        <v>172</v>
      </c>
      <c r="H7" s="122" t="s">
        <v>173</v>
      </c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122" t="s">
        <v>172</v>
      </c>
      <c r="T7" s="122" t="s">
        <v>173</v>
      </c>
      <c r="U7" s="213"/>
      <c r="V7" s="213"/>
      <c r="W7" s="213"/>
      <c r="X7" s="213"/>
      <c r="Y7" s="213"/>
      <c r="Z7" s="213"/>
      <c r="AA7" s="213"/>
      <c r="AB7" s="213"/>
    </row>
    <row r="8" spans="1:28">
      <c r="A8" s="109" t="s">
        <v>59</v>
      </c>
      <c r="B8" s="214" t="s">
        <v>60</v>
      </c>
      <c r="C8" s="214" t="s">
        <v>61</v>
      </c>
      <c r="D8" s="108" t="s">
        <v>62</v>
      </c>
      <c r="E8" s="108" t="s">
        <v>63</v>
      </c>
      <c r="F8" s="108" t="s">
        <v>64</v>
      </c>
      <c r="G8" s="108" t="s">
        <v>65</v>
      </c>
      <c r="H8" s="108" t="s">
        <v>174</v>
      </c>
      <c r="I8" s="108" t="s">
        <v>175</v>
      </c>
      <c r="J8" s="108" t="s">
        <v>176</v>
      </c>
      <c r="K8" s="108" t="s">
        <v>177</v>
      </c>
      <c r="L8" s="108" t="s">
        <v>178</v>
      </c>
      <c r="M8" s="108" t="s">
        <v>179</v>
      </c>
      <c r="N8" s="108" t="s">
        <v>180</v>
      </c>
      <c r="O8" s="108" t="s">
        <v>181</v>
      </c>
      <c r="P8" s="108" t="s">
        <v>182</v>
      </c>
      <c r="Q8" s="108" t="s">
        <v>183</v>
      </c>
      <c r="R8" s="108" t="s">
        <v>184</v>
      </c>
      <c r="S8" s="108" t="s">
        <v>185</v>
      </c>
      <c r="T8" s="108" t="s">
        <v>186</v>
      </c>
      <c r="U8" s="108" t="s">
        <v>187</v>
      </c>
      <c r="V8" s="108" t="s">
        <v>188</v>
      </c>
      <c r="W8" s="108" t="s">
        <v>189</v>
      </c>
      <c r="X8" s="108" t="s">
        <v>190</v>
      </c>
      <c r="Y8" s="108" t="s">
        <v>191</v>
      </c>
      <c r="Z8" s="108" t="s">
        <v>192</v>
      </c>
      <c r="AA8" s="108" t="s">
        <v>193</v>
      </c>
      <c r="AB8" s="108" t="s">
        <v>194</v>
      </c>
    </row>
    <row r="9" spans="1:28">
      <c r="A9" s="109"/>
      <c r="B9" s="214"/>
      <c r="C9" s="214"/>
      <c r="D9" s="108" t="s">
        <v>48</v>
      </c>
      <c r="E9" s="98">
        <f>E10++E16+E31</f>
        <v>4184.56</v>
      </c>
      <c r="F9" s="98">
        <f t="shared" ref="F9:H9" si="0">F10++F16+F31</f>
        <v>3600.63</v>
      </c>
      <c r="G9" s="98">
        <f t="shared" si="0"/>
        <v>465.86</v>
      </c>
      <c r="H9" s="98">
        <f t="shared" si="0"/>
        <v>3134.77</v>
      </c>
      <c r="I9" s="98"/>
      <c r="J9" s="98">
        <f>J10++J16+J31</f>
        <v>203.14</v>
      </c>
      <c r="K9" s="98"/>
      <c r="L9" s="98"/>
      <c r="M9" s="98"/>
      <c r="N9" s="98">
        <f>N10++N16+N31</f>
        <v>380.79</v>
      </c>
      <c r="O9" s="98"/>
      <c r="P9" s="98"/>
      <c r="Q9" s="98">
        <f>Q10++Q16+Q31</f>
        <v>4184.56</v>
      </c>
      <c r="R9" s="98">
        <f t="shared" ref="R9:Z9" si="1">R10++R16+R31</f>
        <v>3600.63</v>
      </c>
      <c r="S9" s="98">
        <f t="shared" si="1"/>
        <v>465.86</v>
      </c>
      <c r="T9" s="98">
        <f t="shared" si="1"/>
        <v>3134.77</v>
      </c>
      <c r="U9" s="98">
        <f t="shared" si="1"/>
        <v>0</v>
      </c>
      <c r="V9" s="98">
        <f t="shared" si="1"/>
        <v>203.14</v>
      </c>
      <c r="W9" s="98">
        <f t="shared" si="1"/>
        <v>203.14</v>
      </c>
      <c r="X9" s="98">
        <f t="shared" si="1"/>
        <v>24</v>
      </c>
      <c r="Y9" s="98">
        <f t="shared" si="1"/>
        <v>0</v>
      </c>
      <c r="Z9" s="98">
        <f t="shared" si="1"/>
        <v>380.79</v>
      </c>
      <c r="AA9" s="98">
        <f>AA21+AA24</f>
        <v>153.07</v>
      </c>
      <c r="AB9" s="98">
        <f>AB21+AB24</f>
        <v>153.07</v>
      </c>
    </row>
    <row r="10" spans="1:28">
      <c r="A10" s="109">
        <v>208</v>
      </c>
      <c r="B10" s="214"/>
      <c r="C10" s="214"/>
      <c r="D10" s="215" t="s">
        <v>67</v>
      </c>
      <c r="E10" s="98">
        <f>F10+J10+N10</f>
        <v>637.93</v>
      </c>
      <c r="F10" s="98">
        <f>G10+H10</f>
        <v>403.65</v>
      </c>
      <c r="G10" s="98">
        <f t="shared" ref="G10:H10" si="2">G11+G15</f>
        <v>47.84</v>
      </c>
      <c r="H10" s="98">
        <f t="shared" si="2"/>
        <v>355.81</v>
      </c>
      <c r="I10" s="98"/>
      <c r="J10" s="98">
        <f>J11+J13+J21</f>
        <v>0</v>
      </c>
      <c r="K10" s="98"/>
      <c r="L10" s="98"/>
      <c r="M10" s="98"/>
      <c r="N10" s="98">
        <v>234.28</v>
      </c>
      <c r="O10" s="98"/>
      <c r="P10" s="98"/>
      <c r="Q10" s="98">
        <f>R10+V10+Z10</f>
        <v>637.93</v>
      </c>
      <c r="R10" s="98">
        <f t="shared" ref="R10:T10" si="3">R11+R14</f>
        <v>403.65</v>
      </c>
      <c r="S10" s="98">
        <f t="shared" si="3"/>
        <v>47.84</v>
      </c>
      <c r="T10" s="98">
        <f t="shared" si="3"/>
        <v>355.81</v>
      </c>
      <c r="U10" s="98"/>
      <c r="V10" s="98"/>
      <c r="W10" s="98"/>
      <c r="X10" s="98"/>
      <c r="Y10" s="98"/>
      <c r="Z10" s="98">
        <v>234.28</v>
      </c>
      <c r="AA10" s="98"/>
      <c r="AB10" s="98"/>
    </row>
    <row r="11" spans="1:28">
      <c r="A11" s="109">
        <v>208</v>
      </c>
      <c r="B11" s="214" t="s">
        <v>195</v>
      </c>
      <c r="C11" s="214"/>
      <c r="D11" s="215" t="s">
        <v>68</v>
      </c>
      <c r="E11" s="98">
        <f t="shared" ref="E11:E33" si="4">F11+J11+N11</f>
        <v>628.08</v>
      </c>
      <c r="F11" s="98">
        <f t="shared" ref="F11:F33" si="5">G11+H11</f>
        <v>393.8</v>
      </c>
      <c r="G11" s="98">
        <f t="shared" ref="G11:H11" si="6">G12+G13</f>
        <v>46.67</v>
      </c>
      <c r="H11" s="98">
        <f t="shared" si="6"/>
        <v>347.13</v>
      </c>
      <c r="I11" s="98"/>
      <c r="J11" s="98"/>
      <c r="K11" s="98"/>
      <c r="L11" s="98"/>
      <c r="M11" s="98"/>
      <c r="N11" s="98">
        <v>234.28</v>
      </c>
      <c r="O11" s="98"/>
      <c r="P11" s="98"/>
      <c r="Q11" s="98">
        <f t="shared" ref="Q11:Q33" si="7">R11+V11+Z11</f>
        <v>628.08</v>
      </c>
      <c r="R11" s="98">
        <f t="shared" ref="R11:T11" si="8">R12+R13</f>
        <v>393.8</v>
      </c>
      <c r="S11" s="98">
        <f t="shared" si="8"/>
        <v>46.67</v>
      </c>
      <c r="T11" s="98">
        <f t="shared" si="8"/>
        <v>347.13</v>
      </c>
      <c r="U11" s="98"/>
      <c r="V11" s="98"/>
      <c r="W11" s="98"/>
      <c r="X11" s="98"/>
      <c r="Y11" s="98"/>
      <c r="Z11" s="98">
        <v>234.28</v>
      </c>
      <c r="AA11" s="98"/>
      <c r="AB11" s="98"/>
    </row>
    <row r="12" spans="1:28">
      <c r="A12" s="109">
        <v>208</v>
      </c>
      <c r="B12" s="214" t="s">
        <v>195</v>
      </c>
      <c r="C12" s="214" t="s">
        <v>196</v>
      </c>
      <c r="D12" s="215" t="s">
        <v>197</v>
      </c>
      <c r="E12" s="98">
        <f t="shared" si="4"/>
        <v>234.28</v>
      </c>
      <c r="F12" s="98">
        <f t="shared" si="5"/>
        <v>0</v>
      </c>
      <c r="G12" s="98"/>
      <c r="H12" s="98"/>
      <c r="I12" s="98"/>
      <c r="J12" s="98"/>
      <c r="K12" s="98"/>
      <c r="L12" s="98"/>
      <c r="M12" s="98"/>
      <c r="N12" s="98">
        <v>234.28</v>
      </c>
      <c r="O12" s="98"/>
      <c r="P12" s="98"/>
      <c r="Q12" s="98">
        <f t="shared" si="7"/>
        <v>234.28</v>
      </c>
      <c r="R12" s="98"/>
      <c r="S12" s="98"/>
      <c r="T12" s="98"/>
      <c r="U12" s="98"/>
      <c r="V12" s="98"/>
      <c r="W12" s="98"/>
      <c r="X12" s="98"/>
      <c r="Y12" s="98"/>
      <c r="Z12" s="98">
        <v>234.28</v>
      </c>
      <c r="AA12" s="98"/>
      <c r="AB12" s="98"/>
    </row>
    <row r="13" spans="1:28">
      <c r="A13" s="109">
        <v>208</v>
      </c>
      <c r="B13" s="214" t="s">
        <v>195</v>
      </c>
      <c r="C13" s="214" t="s">
        <v>195</v>
      </c>
      <c r="D13" s="215" t="s">
        <v>71</v>
      </c>
      <c r="E13" s="98">
        <f t="shared" si="4"/>
        <v>393.8</v>
      </c>
      <c r="F13" s="98">
        <f t="shared" si="5"/>
        <v>393.8</v>
      </c>
      <c r="G13" s="98">
        <v>46.67</v>
      </c>
      <c r="H13" s="98">
        <v>347.13</v>
      </c>
      <c r="I13" s="98"/>
      <c r="J13" s="98"/>
      <c r="K13" s="98"/>
      <c r="L13" s="98"/>
      <c r="M13" s="98"/>
      <c r="N13" s="98"/>
      <c r="O13" s="98"/>
      <c r="P13" s="98"/>
      <c r="Q13" s="98">
        <f t="shared" si="7"/>
        <v>393.8</v>
      </c>
      <c r="R13" s="98">
        <f>S13+T13</f>
        <v>393.8</v>
      </c>
      <c r="S13" s="98">
        <v>46.67</v>
      </c>
      <c r="T13" s="98">
        <v>347.13</v>
      </c>
      <c r="U13" s="98"/>
      <c r="V13" s="98"/>
      <c r="W13" s="98"/>
      <c r="X13" s="98"/>
      <c r="Y13" s="98"/>
      <c r="Z13" s="98"/>
      <c r="AA13" s="98"/>
      <c r="AB13" s="98"/>
    </row>
    <row r="14" spans="1:28">
      <c r="A14" s="109">
        <v>208</v>
      </c>
      <c r="B14" s="214" t="s">
        <v>198</v>
      </c>
      <c r="C14" s="214"/>
      <c r="D14" s="215" t="s">
        <v>73</v>
      </c>
      <c r="E14" s="98">
        <f t="shared" si="4"/>
        <v>9.85</v>
      </c>
      <c r="F14" s="98">
        <f t="shared" si="5"/>
        <v>9.85</v>
      </c>
      <c r="G14" s="98">
        <v>1.17</v>
      </c>
      <c r="H14" s="98">
        <v>8.68</v>
      </c>
      <c r="I14" s="98"/>
      <c r="J14" s="98"/>
      <c r="K14" s="98"/>
      <c r="L14" s="98"/>
      <c r="M14" s="98"/>
      <c r="N14" s="98"/>
      <c r="O14" s="98"/>
      <c r="P14" s="98"/>
      <c r="Q14" s="98">
        <f t="shared" si="7"/>
        <v>9.85</v>
      </c>
      <c r="R14" s="98">
        <f t="shared" ref="R14:R15" si="9">S14+T14</f>
        <v>9.85</v>
      </c>
      <c r="S14" s="98">
        <v>1.17</v>
      </c>
      <c r="T14" s="98">
        <v>8.68</v>
      </c>
      <c r="U14" s="98"/>
      <c r="V14" s="98"/>
      <c r="W14" s="98"/>
      <c r="X14" s="98"/>
      <c r="Y14" s="98"/>
      <c r="Z14" s="98"/>
      <c r="AA14" s="98"/>
      <c r="AB14" s="98"/>
    </row>
    <row r="15" spans="1:28">
      <c r="A15" s="109">
        <v>208</v>
      </c>
      <c r="B15" s="214" t="s">
        <v>198</v>
      </c>
      <c r="C15" s="214" t="s">
        <v>196</v>
      </c>
      <c r="D15" s="215" t="s">
        <v>75</v>
      </c>
      <c r="E15" s="98">
        <f t="shared" si="4"/>
        <v>9.85</v>
      </c>
      <c r="F15" s="98">
        <f t="shared" si="5"/>
        <v>9.85</v>
      </c>
      <c r="G15" s="98">
        <v>1.17</v>
      </c>
      <c r="H15" s="98">
        <v>8.68</v>
      </c>
      <c r="I15" s="98"/>
      <c r="J15" s="98"/>
      <c r="K15" s="98"/>
      <c r="L15" s="98"/>
      <c r="M15" s="98"/>
      <c r="N15" s="98"/>
      <c r="O15" s="98"/>
      <c r="P15" s="98"/>
      <c r="Q15" s="98">
        <f t="shared" si="7"/>
        <v>9.85</v>
      </c>
      <c r="R15" s="98">
        <f t="shared" si="9"/>
        <v>9.85</v>
      </c>
      <c r="S15" s="98">
        <v>1.17</v>
      </c>
      <c r="T15" s="98">
        <v>8.68</v>
      </c>
      <c r="U15" s="98"/>
      <c r="V15" s="98"/>
      <c r="W15" s="98"/>
      <c r="X15" s="98"/>
      <c r="Y15" s="98"/>
      <c r="Z15" s="98"/>
      <c r="AA15" s="98"/>
      <c r="AB15" s="98"/>
    </row>
    <row r="16" spans="1:28">
      <c r="A16" s="109">
        <v>210</v>
      </c>
      <c r="B16" s="214"/>
      <c r="C16" s="214"/>
      <c r="D16" s="215" t="s">
        <v>77</v>
      </c>
      <c r="E16" s="98">
        <f>E17+E19+E27</f>
        <v>3310.35</v>
      </c>
      <c r="F16" s="98">
        <f t="shared" ref="F16:H16" si="10">F17+F19+F27</f>
        <v>2960.7</v>
      </c>
      <c r="G16" s="98">
        <f t="shared" si="10"/>
        <v>390.01</v>
      </c>
      <c r="H16" s="98">
        <f t="shared" si="10"/>
        <v>2570.69</v>
      </c>
      <c r="I16" s="98"/>
      <c r="J16" s="98">
        <f>J17+J19+J27</f>
        <v>203.14</v>
      </c>
      <c r="K16" s="98">
        <f t="shared" ref="K16:N16" si="11">K17+K19+K27</f>
        <v>203.14</v>
      </c>
      <c r="L16" s="98">
        <f t="shared" si="11"/>
        <v>24</v>
      </c>
      <c r="M16" s="98">
        <f t="shared" si="11"/>
        <v>0</v>
      </c>
      <c r="N16" s="98">
        <f t="shared" si="11"/>
        <v>146.51</v>
      </c>
      <c r="O16" s="98"/>
      <c r="P16" s="98"/>
      <c r="Q16" s="98">
        <f>Q17+Q19+Q27</f>
        <v>3310.35</v>
      </c>
      <c r="R16" s="98">
        <f t="shared" ref="R16:Z16" si="12">R17+R19+R27</f>
        <v>2960.7</v>
      </c>
      <c r="S16" s="98">
        <f t="shared" si="12"/>
        <v>390.01</v>
      </c>
      <c r="T16" s="98">
        <f t="shared" si="12"/>
        <v>2570.69</v>
      </c>
      <c r="U16" s="98">
        <f t="shared" si="12"/>
        <v>0</v>
      </c>
      <c r="V16" s="98">
        <f t="shared" si="12"/>
        <v>203.14</v>
      </c>
      <c r="W16" s="98">
        <f t="shared" si="12"/>
        <v>203.14</v>
      </c>
      <c r="X16" s="98">
        <f t="shared" si="12"/>
        <v>24</v>
      </c>
      <c r="Y16" s="98">
        <f t="shared" si="12"/>
        <v>0</v>
      </c>
      <c r="Z16" s="98">
        <f t="shared" si="12"/>
        <v>146.51</v>
      </c>
      <c r="AA16" s="98"/>
      <c r="AB16" s="98"/>
    </row>
    <row r="17" spans="1:28">
      <c r="A17" s="109">
        <v>210</v>
      </c>
      <c r="B17" s="214" t="s">
        <v>199</v>
      </c>
      <c r="C17" s="214"/>
      <c r="D17" s="215" t="s">
        <v>200</v>
      </c>
      <c r="E17" s="98">
        <f t="shared" si="4"/>
        <v>434.94</v>
      </c>
      <c r="F17" s="98">
        <f t="shared" si="5"/>
        <v>347.74</v>
      </c>
      <c r="G17" s="98">
        <f>G18</f>
        <v>347.74</v>
      </c>
      <c r="H17" s="98">
        <f t="shared" ref="H17:AB17" si="13">H18</f>
        <v>0</v>
      </c>
      <c r="I17" s="98">
        <f t="shared" si="13"/>
        <v>0</v>
      </c>
      <c r="J17" s="98">
        <f t="shared" si="13"/>
        <v>76.53</v>
      </c>
      <c r="K17" s="98">
        <f t="shared" si="13"/>
        <v>76.53</v>
      </c>
      <c r="L17" s="98">
        <f t="shared" si="13"/>
        <v>2</v>
      </c>
      <c r="M17" s="98">
        <f t="shared" si="13"/>
        <v>0</v>
      </c>
      <c r="N17" s="98">
        <f t="shared" si="13"/>
        <v>10.67</v>
      </c>
      <c r="O17" s="98">
        <f t="shared" si="13"/>
        <v>0</v>
      </c>
      <c r="P17" s="98">
        <f t="shared" si="13"/>
        <v>0</v>
      </c>
      <c r="Q17" s="98">
        <f t="shared" si="13"/>
        <v>434.94</v>
      </c>
      <c r="R17" s="98">
        <f t="shared" si="13"/>
        <v>347.74</v>
      </c>
      <c r="S17" s="98">
        <f t="shared" si="13"/>
        <v>347.74</v>
      </c>
      <c r="T17" s="98">
        <f t="shared" si="13"/>
        <v>0</v>
      </c>
      <c r="U17" s="98">
        <f t="shared" si="13"/>
        <v>0</v>
      </c>
      <c r="V17" s="98">
        <f t="shared" si="13"/>
        <v>76.53</v>
      </c>
      <c r="W17" s="98">
        <f t="shared" si="13"/>
        <v>76.53</v>
      </c>
      <c r="X17" s="98">
        <f t="shared" si="13"/>
        <v>2</v>
      </c>
      <c r="Y17" s="98">
        <f t="shared" si="13"/>
        <v>0</v>
      </c>
      <c r="Z17" s="98">
        <f t="shared" si="13"/>
        <v>10.67</v>
      </c>
      <c r="AA17" s="98">
        <f t="shared" si="13"/>
        <v>0</v>
      </c>
      <c r="AB17" s="98">
        <f t="shared" si="13"/>
        <v>0</v>
      </c>
    </row>
    <row r="18" spans="1:28">
      <c r="A18" s="109">
        <v>210</v>
      </c>
      <c r="B18" s="214" t="s">
        <v>199</v>
      </c>
      <c r="C18" s="214" t="s">
        <v>199</v>
      </c>
      <c r="D18" s="215" t="s">
        <v>79</v>
      </c>
      <c r="E18" s="98">
        <f t="shared" si="4"/>
        <v>434.94</v>
      </c>
      <c r="F18" s="98">
        <f t="shared" si="5"/>
        <v>347.74</v>
      </c>
      <c r="G18" s="98">
        <v>347.74</v>
      </c>
      <c r="H18" s="98"/>
      <c r="I18" s="98"/>
      <c r="J18" s="98">
        <f>K18</f>
        <v>76.53</v>
      </c>
      <c r="K18" s="98">
        <v>76.53</v>
      </c>
      <c r="L18" s="98">
        <v>2</v>
      </c>
      <c r="M18" s="98"/>
      <c r="N18" s="98">
        <v>10.67</v>
      </c>
      <c r="O18" s="98"/>
      <c r="P18" s="98"/>
      <c r="Q18" s="98">
        <f t="shared" si="7"/>
        <v>434.94</v>
      </c>
      <c r="R18" s="98">
        <v>347.74</v>
      </c>
      <c r="S18" s="98">
        <v>347.74</v>
      </c>
      <c r="T18" s="98"/>
      <c r="U18" s="98"/>
      <c r="V18" s="98">
        <v>76.53</v>
      </c>
      <c r="W18" s="98">
        <v>76.53</v>
      </c>
      <c r="X18" s="98">
        <v>2</v>
      </c>
      <c r="Y18" s="98"/>
      <c r="Z18" s="98">
        <v>10.67</v>
      </c>
      <c r="AA18" s="98"/>
      <c r="AB18" s="98"/>
    </row>
    <row r="19" spans="1:28">
      <c r="A19" s="109">
        <v>210</v>
      </c>
      <c r="B19" s="214" t="s">
        <v>201</v>
      </c>
      <c r="C19" s="214"/>
      <c r="D19" s="215" t="s">
        <v>80</v>
      </c>
      <c r="E19" s="98">
        <f t="shared" si="4"/>
        <v>2580.39</v>
      </c>
      <c r="F19" s="98">
        <f t="shared" si="5"/>
        <v>2317.94</v>
      </c>
      <c r="G19" s="98">
        <f>G20</f>
        <v>0</v>
      </c>
      <c r="H19" s="98">
        <f t="shared" ref="H19:AA19" si="14">H20</f>
        <v>2317.94</v>
      </c>
      <c r="I19" s="98">
        <f t="shared" si="14"/>
        <v>0</v>
      </c>
      <c r="J19" s="98">
        <f t="shared" si="14"/>
        <v>126.61</v>
      </c>
      <c r="K19" s="98">
        <f t="shared" si="14"/>
        <v>126.61</v>
      </c>
      <c r="L19" s="98">
        <f t="shared" si="14"/>
        <v>22</v>
      </c>
      <c r="M19" s="98">
        <f t="shared" si="14"/>
        <v>0</v>
      </c>
      <c r="N19" s="98">
        <f t="shared" si="14"/>
        <v>135.84</v>
      </c>
      <c r="O19" s="98">
        <f t="shared" si="14"/>
        <v>0</v>
      </c>
      <c r="P19" s="98">
        <f t="shared" si="14"/>
        <v>0</v>
      </c>
      <c r="Q19" s="98">
        <f t="shared" si="14"/>
        <v>2580.39</v>
      </c>
      <c r="R19" s="98">
        <f t="shared" si="14"/>
        <v>2317.94</v>
      </c>
      <c r="S19" s="98">
        <f t="shared" si="14"/>
        <v>0</v>
      </c>
      <c r="T19" s="98">
        <f t="shared" si="14"/>
        <v>2317.94</v>
      </c>
      <c r="U19" s="98">
        <f t="shared" si="14"/>
        <v>0</v>
      </c>
      <c r="V19" s="98">
        <f t="shared" si="14"/>
        <v>126.61</v>
      </c>
      <c r="W19" s="98">
        <f t="shared" si="14"/>
        <v>126.61</v>
      </c>
      <c r="X19" s="98">
        <f t="shared" si="14"/>
        <v>22</v>
      </c>
      <c r="Y19" s="98">
        <f t="shared" si="14"/>
        <v>0</v>
      </c>
      <c r="Z19" s="98">
        <f t="shared" si="14"/>
        <v>135.84</v>
      </c>
      <c r="AA19" s="98">
        <f t="shared" si="14"/>
        <v>0</v>
      </c>
      <c r="AB19" s="98"/>
    </row>
    <row r="20" spans="1:28">
      <c r="A20" s="109">
        <v>2317.94</v>
      </c>
      <c r="B20" s="214" t="s">
        <v>201</v>
      </c>
      <c r="C20" s="214" t="s">
        <v>196</v>
      </c>
      <c r="D20" s="215" t="s">
        <v>81</v>
      </c>
      <c r="E20" s="98">
        <f t="shared" si="4"/>
        <v>2580.39</v>
      </c>
      <c r="F20" s="98">
        <f t="shared" si="5"/>
        <v>2317.94</v>
      </c>
      <c r="G20" s="98"/>
      <c r="H20" s="98">
        <v>2317.94</v>
      </c>
      <c r="I20" s="98"/>
      <c r="J20" s="98">
        <f>K20</f>
        <v>126.61</v>
      </c>
      <c r="K20" s="98">
        <v>126.61</v>
      </c>
      <c r="L20" s="98">
        <v>22</v>
      </c>
      <c r="M20" s="98"/>
      <c r="N20" s="98">
        <v>135.84</v>
      </c>
      <c r="O20" s="98"/>
      <c r="P20" s="98"/>
      <c r="Q20" s="98">
        <f t="shared" si="7"/>
        <v>2580.39</v>
      </c>
      <c r="R20" s="98">
        <f>S20+T20</f>
        <v>2317.94</v>
      </c>
      <c r="S20" s="98"/>
      <c r="T20" s="98">
        <v>2317.94</v>
      </c>
      <c r="U20" s="98"/>
      <c r="V20" s="98">
        <f>W20</f>
        <v>126.61</v>
      </c>
      <c r="W20" s="98">
        <v>126.61</v>
      </c>
      <c r="X20" s="98">
        <v>22</v>
      </c>
      <c r="Y20" s="98"/>
      <c r="Z20" s="98">
        <v>135.84</v>
      </c>
      <c r="AA20" s="98"/>
      <c r="AB20" s="98"/>
    </row>
    <row r="21" spans="1:28">
      <c r="A21" s="109">
        <v>210</v>
      </c>
      <c r="B21" s="214" t="s">
        <v>202</v>
      </c>
      <c r="C21" s="214"/>
      <c r="D21" s="215" t="s">
        <v>82</v>
      </c>
      <c r="E21" s="98">
        <f t="shared" si="4"/>
        <v>0</v>
      </c>
      <c r="F21" s="98">
        <f t="shared" si="5"/>
        <v>0</v>
      </c>
      <c r="G21" s="98"/>
      <c r="H21" s="98"/>
      <c r="I21" s="98"/>
      <c r="J21" s="98">
        <f t="shared" ref="J21:J33" si="15">K21</f>
        <v>0</v>
      </c>
      <c r="K21" s="98"/>
      <c r="L21" s="98"/>
      <c r="M21" s="98"/>
      <c r="N21" s="98"/>
      <c r="O21" s="98"/>
      <c r="P21" s="98"/>
      <c r="Q21" s="98">
        <f t="shared" si="7"/>
        <v>0</v>
      </c>
      <c r="R21" s="98">
        <f t="shared" ref="R21:R26" si="16">S21+T21</f>
        <v>0</v>
      </c>
      <c r="S21" s="98"/>
      <c r="T21" s="98"/>
      <c r="U21" s="98"/>
      <c r="V21" s="98">
        <f t="shared" ref="V21:V33" si="17">W21</f>
        <v>0</v>
      </c>
      <c r="W21" s="98"/>
      <c r="X21" s="98"/>
      <c r="Y21" s="98"/>
      <c r="Z21" s="98"/>
      <c r="AA21" s="98">
        <f>AA22+AA23</f>
        <v>113.16</v>
      </c>
      <c r="AB21" s="98">
        <f>AB22+AB23</f>
        <v>113.16</v>
      </c>
    </row>
    <row r="22" spans="1:28">
      <c r="A22" s="109">
        <v>210</v>
      </c>
      <c r="B22" s="214" t="s">
        <v>202</v>
      </c>
      <c r="C22" s="214" t="s">
        <v>203</v>
      </c>
      <c r="D22" s="215" t="s">
        <v>204</v>
      </c>
      <c r="E22" s="98">
        <f t="shared" si="4"/>
        <v>0</v>
      </c>
      <c r="F22" s="98">
        <f t="shared" si="5"/>
        <v>0</v>
      </c>
      <c r="G22" s="98"/>
      <c r="H22" s="98"/>
      <c r="I22" s="98"/>
      <c r="J22" s="98">
        <f t="shared" si="15"/>
        <v>0</v>
      </c>
      <c r="K22" s="98"/>
      <c r="L22" s="98"/>
      <c r="M22" s="98"/>
      <c r="N22" s="98"/>
      <c r="O22" s="98"/>
      <c r="P22" s="98"/>
      <c r="Q22" s="98">
        <f t="shared" si="7"/>
        <v>0</v>
      </c>
      <c r="R22" s="98">
        <f t="shared" si="16"/>
        <v>0</v>
      </c>
      <c r="S22" s="98"/>
      <c r="T22" s="98"/>
      <c r="U22" s="98"/>
      <c r="V22" s="98">
        <f t="shared" si="17"/>
        <v>0</v>
      </c>
      <c r="W22" s="98"/>
      <c r="X22" s="98"/>
      <c r="Y22" s="98"/>
      <c r="Z22" s="98"/>
      <c r="AA22" s="98">
        <v>92.02</v>
      </c>
      <c r="AB22" s="98">
        <v>92.02</v>
      </c>
    </row>
    <row r="23" spans="1:28">
      <c r="A23" s="109">
        <v>210</v>
      </c>
      <c r="B23" s="214" t="s">
        <v>202</v>
      </c>
      <c r="C23" s="214" t="s">
        <v>205</v>
      </c>
      <c r="D23" s="215" t="s">
        <v>84</v>
      </c>
      <c r="E23" s="98">
        <f t="shared" si="4"/>
        <v>0</v>
      </c>
      <c r="F23" s="98">
        <f t="shared" si="5"/>
        <v>0</v>
      </c>
      <c r="G23" s="98"/>
      <c r="H23" s="98"/>
      <c r="I23" s="98"/>
      <c r="J23" s="98">
        <f t="shared" si="15"/>
        <v>0</v>
      </c>
      <c r="K23" s="98"/>
      <c r="L23" s="98"/>
      <c r="M23" s="98"/>
      <c r="N23" s="98"/>
      <c r="O23" s="98"/>
      <c r="P23" s="98"/>
      <c r="Q23" s="98">
        <f t="shared" si="7"/>
        <v>0</v>
      </c>
      <c r="R23" s="98">
        <f t="shared" si="16"/>
        <v>0</v>
      </c>
      <c r="S23" s="98"/>
      <c r="T23" s="98"/>
      <c r="U23" s="98"/>
      <c r="V23" s="98">
        <f t="shared" si="17"/>
        <v>0</v>
      </c>
      <c r="W23" s="98"/>
      <c r="X23" s="98"/>
      <c r="Y23" s="98"/>
      <c r="Z23" s="98"/>
      <c r="AA23" s="98">
        <v>21.14</v>
      </c>
      <c r="AB23" s="98">
        <v>21.14</v>
      </c>
    </row>
    <row r="24" spans="1:28">
      <c r="A24" s="109">
        <v>210</v>
      </c>
      <c r="B24" s="214" t="s">
        <v>206</v>
      </c>
      <c r="C24" s="214"/>
      <c r="D24" s="215" t="s">
        <v>85</v>
      </c>
      <c r="E24" s="98">
        <f t="shared" si="4"/>
        <v>0</v>
      </c>
      <c r="F24" s="98">
        <f t="shared" si="5"/>
        <v>0</v>
      </c>
      <c r="G24" s="98"/>
      <c r="H24" s="98"/>
      <c r="I24" s="98"/>
      <c r="J24" s="98">
        <f t="shared" si="15"/>
        <v>0</v>
      </c>
      <c r="K24" s="98"/>
      <c r="L24" s="98"/>
      <c r="M24" s="98"/>
      <c r="N24" s="98"/>
      <c r="O24" s="98"/>
      <c r="P24" s="98"/>
      <c r="Q24" s="98">
        <f t="shared" si="7"/>
        <v>0</v>
      </c>
      <c r="R24" s="98">
        <f t="shared" si="16"/>
        <v>0</v>
      </c>
      <c r="S24" s="98"/>
      <c r="T24" s="98"/>
      <c r="U24" s="98"/>
      <c r="V24" s="98">
        <f t="shared" si="17"/>
        <v>0</v>
      </c>
      <c r="W24" s="98"/>
      <c r="X24" s="98"/>
      <c r="Y24" s="98"/>
      <c r="Z24" s="98"/>
      <c r="AA24" s="98">
        <f>AA25+AA26</f>
        <v>39.91</v>
      </c>
      <c r="AB24" s="98">
        <f>AB25+AB26</f>
        <v>39.91</v>
      </c>
    </row>
    <row r="25" spans="1:28">
      <c r="A25" s="109">
        <v>210</v>
      </c>
      <c r="B25" s="214" t="s">
        <v>206</v>
      </c>
      <c r="C25" s="214" t="s">
        <v>207</v>
      </c>
      <c r="D25" s="215" t="s">
        <v>86</v>
      </c>
      <c r="E25" s="98">
        <f t="shared" si="4"/>
        <v>0</v>
      </c>
      <c r="F25" s="98">
        <f t="shared" si="5"/>
        <v>0</v>
      </c>
      <c r="G25" s="98"/>
      <c r="H25" s="98"/>
      <c r="I25" s="98"/>
      <c r="J25" s="98">
        <f t="shared" si="15"/>
        <v>0</v>
      </c>
      <c r="K25" s="98"/>
      <c r="L25" s="98"/>
      <c r="M25" s="98"/>
      <c r="N25" s="98"/>
      <c r="O25" s="98"/>
      <c r="P25" s="98"/>
      <c r="Q25" s="98">
        <f t="shared" si="7"/>
        <v>0</v>
      </c>
      <c r="R25" s="98">
        <f t="shared" si="16"/>
        <v>0</v>
      </c>
      <c r="S25" s="98"/>
      <c r="T25" s="98"/>
      <c r="U25" s="98"/>
      <c r="V25" s="98">
        <f t="shared" si="17"/>
        <v>0</v>
      </c>
      <c r="W25" s="98"/>
      <c r="X25" s="98"/>
      <c r="Y25" s="98"/>
      <c r="Z25" s="98"/>
      <c r="AA25" s="98">
        <v>30.65</v>
      </c>
      <c r="AB25" s="98">
        <v>30.65</v>
      </c>
    </row>
    <row r="26" spans="1:28">
      <c r="A26" s="109">
        <v>210</v>
      </c>
      <c r="B26" s="214" t="s">
        <v>206</v>
      </c>
      <c r="C26" s="214" t="s">
        <v>208</v>
      </c>
      <c r="D26" s="215" t="s">
        <v>87</v>
      </c>
      <c r="E26" s="98">
        <f t="shared" si="4"/>
        <v>0</v>
      </c>
      <c r="F26" s="98">
        <f t="shared" si="5"/>
        <v>0</v>
      </c>
      <c r="G26" s="98"/>
      <c r="H26" s="98"/>
      <c r="I26" s="98"/>
      <c r="J26" s="98">
        <f t="shared" si="15"/>
        <v>0</v>
      </c>
      <c r="K26" s="98"/>
      <c r="L26" s="98"/>
      <c r="M26" s="98"/>
      <c r="N26" s="98"/>
      <c r="O26" s="98"/>
      <c r="P26" s="98"/>
      <c r="Q26" s="98">
        <f t="shared" si="7"/>
        <v>0</v>
      </c>
      <c r="R26" s="98">
        <f t="shared" si="16"/>
        <v>0</v>
      </c>
      <c r="S26" s="98"/>
      <c r="T26" s="98"/>
      <c r="U26" s="98"/>
      <c r="V26" s="98">
        <f t="shared" si="17"/>
        <v>0</v>
      </c>
      <c r="W26" s="98"/>
      <c r="X26" s="98"/>
      <c r="Y26" s="98"/>
      <c r="Z26" s="98"/>
      <c r="AA26" s="98">
        <v>9.26</v>
      </c>
      <c r="AB26" s="98">
        <v>9.26</v>
      </c>
    </row>
    <row r="27" spans="1:28">
      <c r="A27" s="109">
        <v>210</v>
      </c>
      <c r="B27" s="214" t="s">
        <v>209</v>
      </c>
      <c r="C27" s="214"/>
      <c r="D27" s="215" t="s">
        <v>89</v>
      </c>
      <c r="E27" s="98">
        <f>E28+E29+E30</f>
        <v>295.02</v>
      </c>
      <c r="F27" s="98">
        <f t="shared" ref="F27:H27" si="18">F28+F29+F30</f>
        <v>295.02</v>
      </c>
      <c r="G27" s="98">
        <f t="shared" si="18"/>
        <v>42.27</v>
      </c>
      <c r="H27" s="98">
        <f t="shared" si="18"/>
        <v>252.75</v>
      </c>
      <c r="I27" s="98"/>
      <c r="J27" s="98">
        <f t="shared" si="15"/>
        <v>0</v>
      </c>
      <c r="K27" s="98"/>
      <c r="L27" s="98"/>
      <c r="M27" s="98"/>
      <c r="N27" s="98"/>
      <c r="O27" s="98"/>
      <c r="P27" s="98"/>
      <c r="Q27" s="98">
        <f t="shared" si="7"/>
        <v>295.02</v>
      </c>
      <c r="R27" s="98">
        <f t="shared" ref="R27" si="19">R28+R29+R30</f>
        <v>295.02</v>
      </c>
      <c r="S27" s="98">
        <f t="shared" ref="S27" si="20">S28+S29+S30</f>
        <v>42.27</v>
      </c>
      <c r="T27" s="98">
        <f t="shared" ref="T27" si="21">T28+T29+T30</f>
        <v>252.75</v>
      </c>
      <c r="U27" s="98"/>
      <c r="V27" s="98">
        <f t="shared" si="17"/>
        <v>0</v>
      </c>
      <c r="W27" s="98"/>
      <c r="X27" s="98"/>
      <c r="Y27" s="98"/>
      <c r="Z27" s="98"/>
      <c r="AA27" s="98"/>
      <c r="AB27" s="98"/>
    </row>
    <row r="28" spans="1:28">
      <c r="A28" s="109">
        <v>210</v>
      </c>
      <c r="B28" s="214" t="s">
        <v>209</v>
      </c>
      <c r="C28" s="214" t="s">
        <v>199</v>
      </c>
      <c r="D28" s="215" t="s">
        <v>91</v>
      </c>
      <c r="E28" s="98">
        <f t="shared" si="4"/>
        <v>23.83</v>
      </c>
      <c r="F28" s="98">
        <f t="shared" si="5"/>
        <v>23.83</v>
      </c>
      <c r="G28" s="98">
        <v>23.83</v>
      </c>
      <c r="H28" s="98"/>
      <c r="I28" s="98"/>
      <c r="J28" s="98">
        <f t="shared" si="15"/>
        <v>0</v>
      </c>
      <c r="K28" s="98"/>
      <c r="L28" s="98"/>
      <c r="M28" s="98"/>
      <c r="N28" s="98"/>
      <c r="O28" s="98"/>
      <c r="P28" s="98"/>
      <c r="Q28" s="98">
        <f t="shared" si="7"/>
        <v>23.83</v>
      </c>
      <c r="R28" s="98">
        <f t="shared" ref="R28:R30" si="22">S28+T28</f>
        <v>23.83</v>
      </c>
      <c r="S28" s="98">
        <v>23.83</v>
      </c>
      <c r="T28" s="98"/>
      <c r="U28" s="98"/>
      <c r="V28" s="98">
        <f t="shared" si="17"/>
        <v>0</v>
      </c>
      <c r="W28" s="98"/>
      <c r="X28" s="98"/>
      <c r="Y28" s="98"/>
      <c r="Z28" s="98"/>
      <c r="AA28" s="98"/>
      <c r="AB28" s="98"/>
    </row>
    <row r="29" spans="1:28">
      <c r="A29" s="109">
        <v>210</v>
      </c>
      <c r="B29" s="214" t="s">
        <v>209</v>
      </c>
      <c r="C29" s="214" t="s">
        <v>196</v>
      </c>
      <c r="D29" s="215" t="s">
        <v>210</v>
      </c>
      <c r="E29" s="98">
        <f t="shared" si="4"/>
        <v>168.74</v>
      </c>
      <c r="F29" s="98">
        <f t="shared" si="5"/>
        <v>168.74</v>
      </c>
      <c r="G29" s="98"/>
      <c r="H29" s="98">
        <v>168.74</v>
      </c>
      <c r="I29" s="98"/>
      <c r="J29" s="98">
        <f t="shared" si="15"/>
        <v>0</v>
      </c>
      <c r="K29" s="98"/>
      <c r="L29" s="98"/>
      <c r="M29" s="98"/>
      <c r="N29" s="98"/>
      <c r="O29" s="98"/>
      <c r="P29" s="98"/>
      <c r="Q29" s="98">
        <f t="shared" si="7"/>
        <v>168.74</v>
      </c>
      <c r="R29" s="98">
        <f t="shared" si="22"/>
        <v>168.74</v>
      </c>
      <c r="S29" s="98"/>
      <c r="T29" s="98">
        <v>168.74</v>
      </c>
      <c r="U29" s="98"/>
      <c r="V29" s="98">
        <f t="shared" si="17"/>
        <v>0</v>
      </c>
      <c r="W29" s="98"/>
      <c r="X29" s="98"/>
      <c r="Y29" s="98"/>
      <c r="Z29" s="98"/>
      <c r="AA29" s="98"/>
      <c r="AB29" s="98"/>
    </row>
    <row r="30" spans="1:28">
      <c r="A30" s="216">
        <v>210</v>
      </c>
      <c r="B30" s="217" t="s">
        <v>209</v>
      </c>
      <c r="C30" s="217" t="s">
        <v>201</v>
      </c>
      <c r="D30" s="218" t="s">
        <v>95</v>
      </c>
      <c r="E30" s="98">
        <f t="shared" si="4"/>
        <v>102.45</v>
      </c>
      <c r="F30" s="98">
        <f t="shared" si="5"/>
        <v>102.45</v>
      </c>
      <c r="G30" s="219">
        <v>18.44</v>
      </c>
      <c r="H30" s="219">
        <v>84.01</v>
      </c>
      <c r="I30" s="219"/>
      <c r="J30" s="98">
        <f t="shared" si="15"/>
        <v>0</v>
      </c>
      <c r="K30" s="219"/>
      <c r="L30" s="219"/>
      <c r="M30" s="219"/>
      <c r="N30" s="219"/>
      <c r="O30" s="219"/>
      <c r="P30" s="219"/>
      <c r="Q30" s="98">
        <f t="shared" si="7"/>
        <v>102.45</v>
      </c>
      <c r="R30" s="98">
        <f t="shared" si="22"/>
        <v>102.45</v>
      </c>
      <c r="S30" s="219">
        <v>18.44</v>
      </c>
      <c r="T30" s="219">
        <v>84.01</v>
      </c>
      <c r="U30" s="219"/>
      <c r="V30" s="98">
        <f t="shared" si="17"/>
        <v>0</v>
      </c>
      <c r="W30" s="219"/>
      <c r="X30" s="219"/>
      <c r="Y30" s="219"/>
      <c r="Z30" s="219"/>
      <c r="AA30" s="219"/>
      <c r="AB30" s="219"/>
    </row>
    <row r="31" spans="1:28">
      <c r="A31" s="220">
        <v>221</v>
      </c>
      <c r="B31" s="221"/>
      <c r="C31" s="221"/>
      <c r="D31" s="222" t="s">
        <v>97</v>
      </c>
      <c r="E31" s="98">
        <f t="shared" si="4"/>
        <v>236.28</v>
      </c>
      <c r="F31" s="98">
        <f>F32</f>
        <v>236.28</v>
      </c>
      <c r="G31" s="98">
        <f t="shared" ref="G31:H31" si="23">G32</f>
        <v>28.01</v>
      </c>
      <c r="H31" s="98">
        <f t="shared" si="23"/>
        <v>208.27</v>
      </c>
      <c r="I31" s="119"/>
      <c r="J31" s="98">
        <f t="shared" si="15"/>
        <v>0</v>
      </c>
      <c r="K31" s="119"/>
      <c r="L31" s="119"/>
      <c r="M31" s="119"/>
      <c r="N31" s="119"/>
      <c r="O31" s="119"/>
      <c r="P31" s="119"/>
      <c r="Q31" s="98">
        <f t="shared" si="7"/>
        <v>236.28</v>
      </c>
      <c r="R31" s="98">
        <f>R32</f>
        <v>236.28</v>
      </c>
      <c r="S31" s="98">
        <f t="shared" ref="S31:S32" si="24">S32</f>
        <v>28.01</v>
      </c>
      <c r="T31" s="98">
        <f t="shared" ref="T31:T32" si="25">T32</f>
        <v>208.27</v>
      </c>
      <c r="U31" s="119"/>
      <c r="V31" s="98">
        <f t="shared" si="17"/>
        <v>0</v>
      </c>
      <c r="W31" s="119"/>
      <c r="X31" s="119"/>
      <c r="Y31" s="119"/>
      <c r="Z31" s="119"/>
      <c r="AA31" s="119"/>
      <c r="AB31" s="119"/>
    </row>
    <row r="32" spans="1:28">
      <c r="A32" s="220">
        <v>221</v>
      </c>
      <c r="B32" s="221" t="s">
        <v>211</v>
      </c>
      <c r="C32" s="221"/>
      <c r="D32" s="222" t="s">
        <v>99</v>
      </c>
      <c r="E32" s="98">
        <f t="shared" si="4"/>
        <v>236.28</v>
      </c>
      <c r="F32" s="98">
        <f>F33</f>
        <v>236.28</v>
      </c>
      <c r="G32" s="98">
        <f t="shared" ref="G32:H32" si="26">G33</f>
        <v>28.01</v>
      </c>
      <c r="H32" s="98">
        <f t="shared" si="26"/>
        <v>208.27</v>
      </c>
      <c r="I32" s="119"/>
      <c r="J32" s="98">
        <f t="shared" si="15"/>
        <v>0</v>
      </c>
      <c r="K32" s="119"/>
      <c r="L32" s="119"/>
      <c r="M32" s="119"/>
      <c r="N32" s="119"/>
      <c r="O32" s="119"/>
      <c r="P32" s="119"/>
      <c r="Q32" s="98">
        <f t="shared" si="7"/>
        <v>236.28</v>
      </c>
      <c r="R32" s="98">
        <f>R33</f>
        <v>236.28</v>
      </c>
      <c r="S32" s="98">
        <f t="shared" si="24"/>
        <v>28.01</v>
      </c>
      <c r="T32" s="98">
        <f t="shared" si="25"/>
        <v>208.27</v>
      </c>
      <c r="U32" s="119"/>
      <c r="V32" s="98">
        <f t="shared" si="17"/>
        <v>0</v>
      </c>
      <c r="W32" s="119"/>
      <c r="X32" s="119"/>
      <c r="Y32" s="119"/>
      <c r="Z32" s="119"/>
      <c r="AA32" s="119"/>
      <c r="AB32" s="119"/>
    </row>
    <row r="33" spans="1:28">
      <c r="A33" s="220">
        <v>221</v>
      </c>
      <c r="B33" s="221" t="s">
        <v>211</v>
      </c>
      <c r="C33" s="221" t="s">
        <v>212</v>
      </c>
      <c r="D33" s="222" t="s">
        <v>101</v>
      </c>
      <c r="E33" s="98">
        <f t="shared" si="4"/>
        <v>236.28</v>
      </c>
      <c r="F33" s="98">
        <f t="shared" si="5"/>
        <v>236.28</v>
      </c>
      <c r="G33" s="119">
        <v>28.01</v>
      </c>
      <c r="H33" s="119">
        <v>208.27</v>
      </c>
      <c r="I33" s="119"/>
      <c r="J33" s="98">
        <f t="shared" si="15"/>
        <v>0</v>
      </c>
      <c r="K33" s="119"/>
      <c r="L33" s="119"/>
      <c r="M33" s="119"/>
      <c r="N33" s="119"/>
      <c r="O33" s="119"/>
      <c r="P33" s="119"/>
      <c r="Q33" s="98">
        <f t="shared" si="7"/>
        <v>236.28</v>
      </c>
      <c r="R33" s="98">
        <f t="shared" ref="R33" si="27">S33+T33</f>
        <v>236.28</v>
      </c>
      <c r="S33" s="119">
        <v>28.01</v>
      </c>
      <c r="T33" s="119">
        <v>208.27</v>
      </c>
      <c r="U33" s="119"/>
      <c r="V33" s="98">
        <f t="shared" si="17"/>
        <v>0</v>
      </c>
      <c r="W33" s="119"/>
      <c r="X33" s="119"/>
      <c r="Y33" s="119"/>
      <c r="Z33" s="119"/>
      <c r="AA33" s="119"/>
      <c r="AB33" s="119"/>
    </row>
  </sheetData>
  <mergeCells count="37">
    <mergeCell ref="A1:AB1"/>
    <mergeCell ref="A2:H2"/>
    <mergeCell ref="E3:Z3"/>
    <mergeCell ref="AA3:AB3"/>
    <mergeCell ref="E4:N4"/>
    <mergeCell ref="Q4:Z4"/>
    <mergeCell ref="F5:I5"/>
    <mergeCell ref="J5:M5"/>
    <mergeCell ref="R5:U5"/>
    <mergeCell ref="V5:Y5"/>
    <mergeCell ref="G6:H6"/>
    <mergeCell ref="S6:T6"/>
    <mergeCell ref="A6:A7"/>
    <mergeCell ref="B6:B7"/>
    <mergeCell ref="C6:C7"/>
    <mergeCell ref="D3:D7"/>
    <mergeCell ref="E5:E7"/>
    <mergeCell ref="F6:F7"/>
    <mergeCell ref="I6:I7"/>
    <mergeCell ref="J6:J7"/>
    <mergeCell ref="K6:K7"/>
    <mergeCell ref="L6:L7"/>
    <mergeCell ref="M6:M7"/>
    <mergeCell ref="N5:N7"/>
    <mergeCell ref="O4:O7"/>
    <mergeCell ref="P4:P7"/>
    <mergeCell ref="Q5:Q7"/>
    <mergeCell ref="R6:R7"/>
    <mergeCell ref="U6:U7"/>
    <mergeCell ref="V6:V7"/>
    <mergeCell ref="W6:W7"/>
    <mergeCell ref="X6:X7"/>
    <mergeCell ref="Y6:Y7"/>
    <mergeCell ref="Z5:Z7"/>
    <mergeCell ref="AA4:AA7"/>
    <mergeCell ref="AB4:AB7"/>
    <mergeCell ref="A3:C5"/>
  </mergeCells>
  <pageMargins left="0.700694444444445" right="0.700694444444445" top="0.751388888888889" bottom="0.751388888888889" header="0.297916666666667" footer="0.297916666666667"/>
  <pageSetup paperSize="9" scale="43" fitToHeight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0"/>
  <sheetViews>
    <sheetView showGridLines="0" workbookViewId="0">
      <selection activeCell="J17" sqref="J17"/>
    </sheetView>
  </sheetViews>
  <sheetFormatPr defaultColWidth="9.14285714285714" defaultRowHeight="12.75"/>
  <cols>
    <col min="1" max="1" width="8.42857142857143" style="172" customWidth="1"/>
    <col min="2" max="2" width="10.8571428571429" style="172" customWidth="1"/>
    <col min="3" max="3" width="25" style="172" customWidth="1"/>
    <col min="4" max="4" width="17" style="172" customWidth="1"/>
    <col min="5" max="7" width="12.1428571428571" style="172" customWidth="1"/>
    <col min="8" max="8" width="12" style="173" customWidth="1"/>
    <col min="9" max="9" width="12.2857142857143" style="172" customWidth="1"/>
    <col min="10" max="10" width="10.7142857142857" style="172" customWidth="1"/>
    <col min="11" max="11" width="11.8571428571429" style="172" customWidth="1"/>
    <col min="12" max="12" width="12.4285714285714" style="172" customWidth="1"/>
    <col min="13" max="13" width="11.4285714285714" style="172" customWidth="1"/>
    <col min="14" max="14" width="12.4285714285714" style="172" customWidth="1"/>
    <col min="15" max="15" width="12.5714285714286" style="172" customWidth="1"/>
    <col min="16" max="16" width="12.7142857142857" style="172" customWidth="1"/>
    <col min="17" max="17" width="11.4285714285714" style="172" customWidth="1"/>
    <col min="18" max="18" width="11.5714285714286" style="172" customWidth="1"/>
    <col min="19" max="19" width="11.2857142857143" style="172" customWidth="1"/>
    <col min="20" max="20" width="9.14285714285714" style="172" hidden="1" customWidth="1"/>
    <col min="21" max="16384" width="9.14285714285714" style="174"/>
  </cols>
  <sheetData>
    <row r="1" ht="33.95" customHeight="1" spans="1:19">
      <c r="A1" s="105" t="s">
        <v>213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ht="17.1" customHeight="1" spans="1:20">
      <c r="A2" s="176" t="s">
        <v>1</v>
      </c>
      <c r="B2" s="176"/>
      <c r="C2" s="176"/>
      <c r="D2" s="176"/>
      <c r="E2" s="176"/>
      <c r="F2" s="176"/>
      <c r="G2" s="176"/>
      <c r="H2" s="177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 t="s">
        <v>2</v>
      </c>
      <c r="T2" s="174"/>
    </row>
    <row r="3" ht="13.5" spans="1:19">
      <c r="A3" s="178" t="s">
        <v>214</v>
      </c>
      <c r="B3" s="179"/>
      <c r="C3" s="178" t="s">
        <v>215</v>
      </c>
      <c r="D3" s="178" t="s">
        <v>216</v>
      </c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97"/>
    </row>
    <row r="4" ht="13.5" spans="1:19">
      <c r="A4" s="181"/>
      <c r="B4" s="182"/>
      <c r="C4" s="183"/>
      <c r="D4" s="178" t="s">
        <v>217</v>
      </c>
      <c r="E4" s="178" t="s">
        <v>218</v>
      </c>
      <c r="F4" s="180"/>
      <c r="G4" s="180"/>
      <c r="H4" s="180"/>
      <c r="I4" s="180"/>
      <c r="J4" s="180"/>
      <c r="K4" s="180"/>
      <c r="L4" s="180"/>
      <c r="M4" s="180"/>
      <c r="N4" s="180"/>
      <c r="O4" s="197"/>
      <c r="P4" s="178" t="s">
        <v>219</v>
      </c>
      <c r="Q4" s="198"/>
      <c r="R4" s="198"/>
      <c r="S4" s="179"/>
    </row>
    <row r="5" ht="13.5" spans="1:19">
      <c r="A5" s="178" t="s">
        <v>165</v>
      </c>
      <c r="B5" s="178" t="s">
        <v>166</v>
      </c>
      <c r="C5" s="183"/>
      <c r="D5" s="183"/>
      <c r="E5" s="178" t="s">
        <v>48</v>
      </c>
      <c r="F5" s="178" t="s">
        <v>220</v>
      </c>
      <c r="G5" s="180"/>
      <c r="H5" s="180"/>
      <c r="I5" s="180"/>
      <c r="J5" s="180"/>
      <c r="K5" s="180"/>
      <c r="L5" s="180"/>
      <c r="M5" s="197"/>
      <c r="N5" s="178" t="s">
        <v>221</v>
      </c>
      <c r="O5" s="178" t="s">
        <v>222</v>
      </c>
      <c r="P5" s="181"/>
      <c r="Q5" s="199"/>
      <c r="R5" s="199"/>
      <c r="S5" s="182"/>
    </row>
    <row r="6" ht="40.5" spans="1:19">
      <c r="A6" s="184"/>
      <c r="B6" s="184"/>
      <c r="C6" s="184"/>
      <c r="D6" s="184"/>
      <c r="E6" s="184"/>
      <c r="F6" s="178" t="s">
        <v>160</v>
      </c>
      <c r="G6" s="178" t="s">
        <v>223</v>
      </c>
      <c r="H6" s="185" t="s">
        <v>224</v>
      </c>
      <c r="I6" s="178" t="s">
        <v>225</v>
      </c>
      <c r="J6" s="178" t="s">
        <v>226</v>
      </c>
      <c r="K6" s="178" t="s">
        <v>227</v>
      </c>
      <c r="L6" s="178" t="s">
        <v>228</v>
      </c>
      <c r="M6" s="178" t="s">
        <v>229</v>
      </c>
      <c r="N6" s="184"/>
      <c r="O6" s="184"/>
      <c r="P6" s="178" t="s">
        <v>160</v>
      </c>
      <c r="Q6" s="178" t="s">
        <v>52</v>
      </c>
      <c r="R6" s="178" t="s">
        <v>230</v>
      </c>
      <c r="S6" s="178" t="s">
        <v>54</v>
      </c>
    </row>
    <row r="7" spans="1:19">
      <c r="A7" s="143" t="s">
        <v>59</v>
      </c>
      <c r="B7" s="143" t="s">
        <v>60</v>
      </c>
      <c r="C7" s="143" t="s">
        <v>61</v>
      </c>
      <c r="D7" s="143" t="s">
        <v>62</v>
      </c>
      <c r="E7" s="143" t="s">
        <v>63</v>
      </c>
      <c r="F7" s="143" t="s">
        <v>64</v>
      </c>
      <c r="G7" s="143" t="s">
        <v>65</v>
      </c>
      <c r="H7" s="186" t="s">
        <v>174</v>
      </c>
      <c r="I7" s="143" t="s">
        <v>175</v>
      </c>
      <c r="J7" s="143" t="s">
        <v>176</v>
      </c>
      <c r="K7" s="143" t="s">
        <v>178</v>
      </c>
      <c r="L7" s="143" t="s">
        <v>179</v>
      </c>
      <c r="M7" s="143" t="s">
        <v>180</v>
      </c>
      <c r="N7" s="143" t="s">
        <v>181</v>
      </c>
      <c r="O7" s="143" t="s">
        <v>182</v>
      </c>
      <c r="P7" s="143" t="s">
        <v>183</v>
      </c>
      <c r="Q7" s="143" t="s">
        <v>184</v>
      </c>
      <c r="R7" s="143" t="s">
        <v>185</v>
      </c>
      <c r="S7" s="143" t="s">
        <v>186</v>
      </c>
    </row>
    <row r="8" ht="13.5" spans="1:19">
      <c r="A8" s="187" t="s">
        <v>48</v>
      </c>
      <c r="B8" s="188"/>
      <c r="C8" s="189"/>
      <c r="D8" s="190">
        <f>D9+D20+D35+D39</f>
        <v>4184.564129</v>
      </c>
      <c r="E8" s="190">
        <f t="shared" ref="E8:G8" si="0">E9+E20+E35+E39</f>
        <v>4184.564129</v>
      </c>
      <c r="F8" s="190">
        <f t="shared" si="0"/>
        <v>4184.564129</v>
      </c>
      <c r="G8" s="190">
        <f t="shared" si="0"/>
        <v>4184.564129</v>
      </c>
      <c r="H8" s="191"/>
      <c r="I8" s="137"/>
      <c r="J8" s="137"/>
      <c r="K8" s="137"/>
      <c r="L8" s="137"/>
      <c r="M8" s="148">
        <v>0</v>
      </c>
      <c r="N8" s="137"/>
      <c r="O8" s="137"/>
      <c r="P8" s="148">
        <v>0</v>
      </c>
      <c r="Q8" s="148">
        <v>0</v>
      </c>
      <c r="R8" s="148">
        <v>0</v>
      </c>
      <c r="S8" s="148">
        <v>0</v>
      </c>
    </row>
    <row r="9" ht="13.5" spans="1:19">
      <c r="A9" s="192" t="s">
        <v>231</v>
      </c>
      <c r="B9" s="193"/>
      <c r="C9" s="193" t="s">
        <v>162</v>
      </c>
      <c r="D9" s="194">
        <v>3600.639309</v>
      </c>
      <c r="E9" s="194">
        <v>3600.639309</v>
      </c>
      <c r="F9" s="194">
        <v>3600.639309</v>
      </c>
      <c r="G9" s="194">
        <v>3600.639309</v>
      </c>
      <c r="H9" s="191"/>
      <c r="I9" s="137"/>
      <c r="J9" s="137"/>
      <c r="K9" s="137"/>
      <c r="L9" s="137"/>
      <c r="M9" s="148">
        <v>0</v>
      </c>
      <c r="N9" s="137"/>
      <c r="O9" s="137"/>
      <c r="P9" s="148">
        <v>0</v>
      </c>
      <c r="Q9" s="148">
        <v>0</v>
      </c>
      <c r="R9" s="148">
        <v>0</v>
      </c>
      <c r="S9" s="148">
        <v>0</v>
      </c>
    </row>
    <row r="10" ht="13.5" spans="1:19">
      <c r="A10" s="192"/>
      <c r="B10" s="193" t="s">
        <v>212</v>
      </c>
      <c r="C10" s="193" t="s">
        <v>232</v>
      </c>
      <c r="D10" s="194">
        <v>828.02232</v>
      </c>
      <c r="E10" s="194">
        <v>828.02232</v>
      </c>
      <c r="F10" s="194">
        <v>828.02232</v>
      </c>
      <c r="G10" s="194">
        <v>828.02232</v>
      </c>
      <c r="H10" s="191"/>
      <c r="I10" s="137"/>
      <c r="J10" s="137"/>
      <c r="K10" s="137"/>
      <c r="L10" s="137"/>
      <c r="M10" s="148">
        <v>0</v>
      </c>
      <c r="N10" s="137"/>
      <c r="O10" s="137"/>
      <c r="P10" s="148">
        <v>0</v>
      </c>
      <c r="Q10" s="148">
        <v>0</v>
      </c>
      <c r="R10" s="148">
        <v>0</v>
      </c>
      <c r="S10" s="148">
        <v>0</v>
      </c>
    </row>
    <row r="11" ht="13.5" spans="1:19">
      <c r="A11" s="192"/>
      <c r="B11" s="193" t="s">
        <v>211</v>
      </c>
      <c r="C11" s="193" t="s">
        <v>233</v>
      </c>
      <c r="D11" s="194">
        <v>1263.1284</v>
      </c>
      <c r="E11" s="194">
        <v>1263.1284</v>
      </c>
      <c r="F11" s="194">
        <v>1263.1284</v>
      </c>
      <c r="G11" s="194">
        <v>1263.1284</v>
      </c>
      <c r="H11" s="191"/>
      <c r="I11" s="137"/>
      <c r="J11" s="137"/>
      <c r="K11" s="137"/>
      <c r="L11" s="137"/>
      <c r="M11" s="148">
        <v>0</v>
      </c>
      <c r="N11" s="137"/>
      <c r="O11" s="137"/>
      <c r="P11" s="148">
        <v>0</v>
      </c>
      <c r="Q11" s="148">
        <v>0</v>
      </c>
      <c r="R11" s="148">
        <v>0</v>
      </c>
      <c r="S11" s="148">
        <v>0</v>
      </c>
    </row>
    <row r="12" ht="13.5" spans="1:19">
      <c r="A12" s="192"/>
      <c r="B12" s="195" t="s">
        <v>201</v>
      </c>
      <c r="C12" s="193" t="s">
        <v>234</v>
      </c>
      <c r="D12" s="194">
        <v>68.73</v>
      </c>
      <c r="E12" s="194">
        <v>68.73</v>
      </c>
      <c r="F12" s="194">
        <v>68.73</v>
      </c>
      <c r="G12" s="194">
        <v>68.73</v>
      </c>
      <c r="H12" s="191"/>
      <c r="I12" s="137"/>
      <c r="J12" s="137"/>
      <c r="K12" s="137"/>
      <c r="L12" s="137"/>
      <c r="M12" s="148"/>
      <c r="N12" s="137"/>
      <c r="O12" s="137"/>
      <c r="P12" s="148"/>
      <c r="Q12" s="148"/>
      <c r="R12" s="148"/>
      <c r="S12" s="148"/>
    </row>
    <row r="13" ht="13.5" spans="1:19">
      <c r="A13" s="192"/>
      <c r="B13" s="193" t="s">
        <v>235</v>
      </c>
      <c r="C13" s="193" t="s">
        <v>236</v>
      </c>
      <c r="D13" s="194">
        <v>505.8084</v>
      </c>
      <c r="E13" s="194">
        <v>505.8084</v>
      </c>
      <c r="F13" s="194">
        <v>505.8084</v>
      </c>
      <c r="G13" s="194">
        <v>505.8084</v>
      </c>
      <c r="H13" s="191"/>
      <c r="I13" s="137"/>
      <c r="J13" s="137"/>
      <c r="K13" s="137"/>
      <c r="L13" s="137"/>
      <c r="M13" s="148"/>
      <c r="N13" s="137"/>
      <c r="O13" s="137"/>
      <c r="P13" s="148"/>
      <c r="Q13" s="148"/>
      <c r="R13" s="148"/>
      <c r="S13" s="148"/>
    </row>
    <row r="14" ht="13.5" spans="1:19">
      <c r="A14" s="192"/>
      <c r="B14" s="193" t="s">
        <v>237</v>
      </c>
      <c r="C14" s="193" t="s">
        <v>238</v>
      </c>
      <c r="D14" s="194">
        <v>393.805196</v>
      </c>
      <c r="E14" s="194">
        <v>393.805196</v>
      </c>
      <c r="F14" s="194">
        <v>393.805196</v>
      </c>
      <c r="G14" s="194">
        <v>393.805196</v>
      </c>
      <c r="H14" s="191"/>
      <c r="I14" s="137" t="s">
        <v>239</v>
      </c>
      <c r="J14" s="137"/>
      <c r="K14" s="137"/>
      <c r="L14" s="137"/>
      <c r="M14" s="148"/>
      <c r="N14" s="137"/>
      <c r="O14" s="137"/>
      <c r="P14" s="148"/>
      <c r="Q14" s="148"/>
      <c r="R14" s="148"/>
      <c r="S14" s="148"/>
    </row>
    <row r="15" ht="13.5" spans="1:19">
      <c r="A15" s="192"/>
      <c r="B15" s="193" t="s">
        <v>240</v>
      </c>
      <c r="C15" s="193" t="s">
        <v>241</v>
      </c>
      <c r="D15" s="194">
        <v>0</v>
      </c>
      <c r="E15" s="194">
        <v>0</v>
      </c>
      <c r="F15" s="194">
        <v>0</v>
      </c>
      <c r="G15" s="194">
        <v>0</v>
      </c>
      <c r="H15" s="191"/>
      <c r="I15" s="137"/>
      <c r="J15" s="137"/>
      <c r="K15" s="137"/>
      <c r="L15" s="137"/>
      <c r="M15" s="148"/>
      <c r="N15" s="137"/>
      <c r="O15" s="137"/>
      <c r="P15" s="148"/>
      <c r="Q15" s="148"/>
      <c r="R15" s="148"/>
      <c r="S15" s="148"/>
    </row>
    <row r="16" ht="13.5" spans="1:19">
      <c r="A16" s="192"/>
      <c r="B16" s="193" t="s">
        <v>176</v>
      </c>
      <c r="C16" s="193" t="s">
        <v>242</v>
      </c>
      <c r="D16" s="194">
        <v>177.212338</v>
      </c>
      <c r="E16" s="194">
        <v>177.212338</v>
      </c>
      <c r="F16" s="194">
        <v>177.212338</v>
      </c>
      <c r="G16" s="194">
        <v>177.212338</v>
      </c>
      <c r="H16" s="191"/>
      <c r="I16" s="137"/>
      <c r="J16" s="137"/>
      <c r="K16" s="137"/>
      <c r="L16" s="137"/>
      <c r="M16" s="148"/>
      <c r="N16" s="137"/>
      <c r="O16" s="137"/>
      <c r="P16" s="148"/>
      <c r="Q16" s="148"/>
      <c r="R16" s="148"/>
      <c r="S16" s="148"/>
    </row>
    <row r="17" ht="13.5" spans="1:19">
      <c r="A17" s="192"/>
      <c r="B17" s="193" t="s">
        <v>177</v>
      </c>
      <c r="C17" s="193" t="s">
        <v>243</v>
      </c>
      <c r="D17" s="194">
        <v>102.453245</v>
      </c>
      <c r="E17" s="194">
        <v>102.453245</v>
      </c>
      <c r="F17" s="194">
        <v>102.453245</v>
      </c>
      <c r="G17" s="194">
        <v>102.453245</v>
      </c>
      <c r="H17" s="191"/>
      <c r="I17" s="137"/>
      <c r="J17" s="137"/>
      <c r="K17" s="137"/>
      <c r="L17" s="137"/>
      <c r="M17" s="148"/>
      <c r="N17" s="137"/>
      <c r="O17" s="137"/>
      <c r="P17" s="148"/>
      <c r="Q17" s="148"/>
      <c r="R17" s="148"/>
      <c r="S17" s="148"/>
    </row>
    <row r="18" ht="13.5" spans="1:19">
      <c r="A18" s="192"/>
      <c r="B18" s="193" t="s">
        <v>178</v>
      </c>
      <c r="C18" s="193" t="s">
        <v>244</v>
      </c>
      <c r="D18" s="194">
        <v>25.199432</v>
      </c>
      <c r="E18" s="194">
        <v>25.199432</v>
      </c>
      <c r="F18" s="194">
        <v>25.199432</v>
      </c>
      <c r="G18" s="194">
        <v>25.199432</v>
      </c>
      <c r="H18" s="191"/>
      <c r="I18" s="137"/>
      <c r="J18" s="137"/>
      <c r="K18" s="137"/>
      <c r="L18" s="137"/>
      <c r="M18" s="148"/>
      <c r="N18" s="137"/>
      <c r="O18" s="137"/>
      <c r="P18" s="148"/>
      <c r="Q18" s="148"/>
      <c r="R18" s="148"/>
      <c r="S18" s="148"/>
    </row>
    <row r="19" ht="13.5" spans="1:19">
      <c r="A19" s="192"/>
      <c r="B19" s="193" t="s">
        <v>179</v>
      </c>
      <c r="C19" s="193" t="s">
        <v>245</v>
      </c>
      <c r="D19" s="194">
        <v>236.283118</v>
      </c>
      <c r="E19" s="194">
        <v>236.283118</v>
      </c>
      <c r="F19" s="194">
        <v>236.283118</v>
      </c>
      <c r="G19" s="194">
        <v>236.283118</v>
      </c>
      <c r="H19" s="191"/>
      <c r="I19" s="137"/>
      <c r="J19" s="137"/>
      <c r="K19" s="137"/>
      <c r="L19" s="137"/>
      <c r="M19" s="148"/>
      <c r="N19" s="137"/>
      <c r="O19" s="137"/>
      <c r="P19" s="148"/>
      <c r="Q19" s="148"/>
      <c r="R19" s="148"/>
      <c r="S19" s="148"/>
    </row>
    <row r="20" ht="13.5" spans="1:19">
      <c r="A20" s="192" t="s">
        <v>246</v>
      </c>
      <c r="B20" s="193"/>
      <c r="C20" s="193" t="s">
        <v>247</v>
      </c>
      <c r="D20" s="194">
        <v>196.84052</v>
      </c>
      <c r="E20" s="194">
        <v>196.84052</v>
      </c>
      <c r="F20" s="194">
        <v>196.84052</v>
      </c>
      <c r="G20" s="194">
        <v>196.84052</v>
      </c>
      <c r="H20" s="191"/>
      <c r="I20" s="137"/>
      <c r="J20" s="137"/>
      <c r="K20" s="137"/>
      <c r="L20" s="137"/>
      <c r="M20" s="148"/>
      <c r="N20" s="137"/>
      <c r="O20" s="137"/>
      <c r="P20" s="148"/>
      <c r="Q20" s="148"/>
      <c r="R20" s="148"/>
      <c r="S20" s="148"/>
    </row>
    <row r="21" ht="13.5" spans="1:19">
      <c r="A21" s="192"/>
      <c r="B21" s="193" t="s">
        <v>212</v>
      </c>
      <c r="C21" s="193" t="s">
        <v>248</v>
      </c>
      <c r="D21" s="194">
        <v>34.59</v>
      </c>
      <c r="E21" s="194">
        <v>34.59</v>
      </c>
      <c r="F21" s="194">
        <v>34.59</v>
      </c>
      <c r="G21" s="194">
        <v>34.59</v>
      </c>
      <c r="H21" s="191"/>
      <c r="I21" s="137"/>
      <c r="J21" s="137"/>
      <c r="K21" s="137"/>
      <c r="L21" s="137"/>
      <c r="M21" s="148"/>
      <c r="N21" s="137"/>
      <c r="O21" s="137"/>
      <c r="P21" s="148"/>
      <c r="Q21" s="148"/>
      <c r="R21" s="148"/>
      <c r="S21" s="148"/>
    </row>
    <row r="22" ht="13.5" spans="1:19">
      <c r="A22" s="192"/>
      <c r="B22" s="193" t="s">
        <v>211</v>
      </c>
      <c r="C22" s="193" t="s">
        <v>249</v>
      </c>
      <c r="D22" s="194">
        <v>15.77</v>
      </c>
      <c r="E22" s="194">
        <v>15.77</v>
      </c>
      <c r="F22" s="194">
        <v>15.77</v>
      </c>
      <c r="G22" s="194">
        <v>15.77</v>
      </c>
      <c r="H22" s="191"/>
      <c r="I22" s="137"/>
      <c r="J22" s="137"/>
      <c r="K22" s="137"/>
      <c r="L22" s="137"/>
      <c r="M22" s="148"/>
      <c r="N22" s="137"/>
      <c r="O22" s="137"/>
      <c r="P22" s="148"/>
      <c r="Q22" s="148"/>
      <c r="R22" s="148"/>
      <c r="S22" s="148"/>
    </row>
    <row r="23" ht="13.5" spans="1:19">
      <c r="A23" s="192"/>
      <c r="B23" s="193" t="s">
        <v>250</v>
      </c>
      <c r="C23" s="193" t="s">
        <v>251</v>
      </c>
      <c r="D23" s="194">
        <v>0.13</v>
      </c>
      <c r="E23" s="194">
        <v>0.13</v>
      </c>
      <c r="F23" s="194">
        <v>0.13</v>
      </c>
      <c r="G23" s="194">
        <v>0.13</v>
      </c>
      <c r="H23" s="191"/>
      <c r="I23" s="137"/>
      <c r="J23" s="137"/>
      <c r="K23" s="137"/>
      <c r="L23" s="137"/>
      <c r="M23" s="148"/>
      <c r="N23" s="137"/>
      <c r="O23" s="137"/>
      <c r="P23" s="148"/>
      <c r="Q23" s="148"/>
      <c r="R23" s="148"/>
      <c r="S23" s="148"/>
    </row>
    <row r="24" ht="13.5" spans="1:19">
      <c r="A24" s="192"/>
      <c r="B24" s="193" t="s">
        <v>252</v>
      </c>
      <c r="C24" s="193" t="s">
        <v>253</v>
      </c>
      <c r="D24" s="194">
        <v>4.44</v>
      </c>
      <c r="E24" s="194">
        <v>4.44</v>
      </c>
      <c r="F24" s="194">
        <v>4.44</v>
      </c>
      <c r="G24" s="194">
        <v>4.44</v>
      </c>
      <c r="H24" s="191"/>
      <c r="I24" s="137"/>
      <c r="J24" s="137"/>
      <c r="K24" s="137"/>
      <c r="L24" s="137"/>
      <c r="M24" s="148"/>
      <c r="N24" s="137"/>
      <c r="O24" s="137"/>
      <c r="P24" s="148"/>
      <c r="Q24" s="148"/>
      <c r="R24" s="148"/>
      <c r="S24" s="148"/>
    </row>
    <row r="25" ht="13.5" spans="1:19">
      <c r="A25" s="192"/>
      <c r="B25" s="193" t="s">
        <v>254</v>
      </c>
      <c r="C25" s="193" t="s">
        <v>255</v>
      </c>
      <c r="D25" s="194">
        <v>12.65</v>
      </c>
      <c r="E25" s="194">
        <v>12.65</v>
      </c>
      <c r="F25" s="194">
        <v>12.65</v>
      </c>
      <c r="G25" s="194">
        <v>12.65</v>
      </c>
      <c r="H25" s="191"/>
      <c r="I25" s="137"/>
      <c r="J25" s="137"/>
      <c r="K25" s="137"/>
      <c r="L25" s="137"/>
      <c r="M25" s="148"/>
      <c r="N25" s="137"/>
      <c r="O25" s="137"/>
      <c r="P25" s="148"/>
      <c r="Q25" s="148"/>
      <c r="R25" s="148"/>
      <c r="S25" s="148"/>
    </row>
    <row r="26" ht="13.5" spans="1:19">
      <c r="A26" s="192"/>
      <c r="B26" s="193" t="s">
        <v>235</v>
      </c>
      <c r="C26" s="193" t="s">
        <v>256</v>
      </c>
      <c r="D26" s="194">
        <v>15.18</v>
      </c>
      <c r="E26" s="194">
        <v>15.18</v>
      </c>
      <c r="F26" s="194">
        <v>15.18</v>
      </c>
      <c r="G26" s="194">
        <v>15.18</v>
      </c>
      <c r="H26" s="191"/>
      <c r="I26" s="137"/>
      <c r="J26" s="137"/>
      <c r="K26" s="137"/>
      <c r="L26" s="137"/>
      <c r="M26" s="148"/>
      <c r="N26" s="137"/>
      <c r="O26" s="137"/>
      <c r="P26" s="148"/>
      <c r="Q26" s="148"/>
      <c r="R26" s="148"/>
      <c r="S26" s="148"/>
    </row>
    <row r="27" ht="13.5" spans="1:19">
      <c r="A27" s="192"/>
      <c r="B27" s="193" t="s">
        <v>240</v>
      </c>
      <c r="C27" s="193" t="s">
        <v>257</v>
      </c>
      <c r="D27" s="194">
        <v>0.8</v>
      </c>
      <c r="E27" s="194">
        <v>0.8</v>
      </c>
      <c r="F27" s="194">
        <v>0.8</v>
      </c>
      <c r="G27" s="194">
        <v>0.8</v>
      </c>
      <c r="H27" s="191"/>
      <c r="I27" s="137"/>
      <c r="J27" s="137"/>
      <c r="K27" s="137"/>
      <c r="L27" s="137"/>
      <c r="M27" s="148"/>
      <c r="N27" s="137"/>
      <c r="O27" s="137"/>
      <c r="P27" s="148"/>
      <c r="Q27" s="148"/>
      <c r="R27" s="148"/>
      <c r="S27" s="148"/>
    </row>
    <row r="28" ht="13.5" spans="1:19">
      <c r="A28" s="192"/>
      <c r="B28" s="193" t="s">
        <v>177</v>
      </c>
      <c r="C28" s="193" t="s">
        <v>258</v>
      </c>
      <c r="D28" s="194">
        <v>13.5</v>
      </c>
      <c r="E28" s="194">
        <v>13.5</v>
      </c>
      <c r="F28" s="194">
        <v>13.5</v>
      </c>
      <c r="G28" s="194">
        <v>13.5</v>
      </c>
      <c r="H28" s="191"/>
      <c r="I28" s="137"/>
      <c r="J28" s="137"/>
      <c r="K28" s="137"/>
      <c r="L28" s="137"/>
      <c r="M28" s="148"/>
      <c r="N28" s="137"/>
      <c r="O28" s="137"/>
      <c r="P28" s="148"/>
      <c r="Q28" s="148"/>
      <c r="R28" s="148"/>
      <c r="S28" s="148"/>
    </row>
    <row r="29" ht="13.5" spans="1:19">
      <c r="A29" s="192"/>
      <c r="B29" s="193" t="s">
        <v>179</v>
      </c>
      <c r="C29" s="193" t="s">
        <v>259</v>
      </c>
      <c r="D29" s="194">
        <v>2</v>
      </c>
      <c r="E29" s="194">
        <v>2</v>
      </c>
      <c r="F29" s="194">
        <v>2</v>
      </c>
      <c r="G29" s="194">
        <v>2</v>
      </c>
      <c r="H29" s="191"/>
      <c r="I29" s="137"/>
      <c r="J29" s="137"/>
      <c r="K29" s="137"/>
      <c r="L29" s="137"/>
      <c r="M29" s="148"/>
      <c r="N29" s="137"/>
      <c r="O29" s="137"/>
      <c r="P29" s="148"/>
      <c r="Q29" s="148"/>
      <c r="R29" s="148"/>
      <c r="S29" s="148"/>
    </row>
    <row r="30" ht="13.5" spans="1:19">
      <c r="A30" s="192"/>
      <c r="B30" s="193" t="s">
        <v>181</v>
      </c>
      <c r="C30" s="193" t="s">
        <v>260</v>
      </c>
      <c r="D30" s="194">
        <v>0.73</v>
      </c>
      <c r="E30" s="194">
        <v>0.73</v>
      </c>
      <c r="F30" s="194">
        <v>0.73</v>
      </c>
      <c r="G30" s="194">
        <v>0.73</v>
      </c>
      <c r="H30" s="191"/>
      <c r="I30" s="137"/>
      <c r="J30" s="137"/>
      <c r="K30" s="137"/>
      <c r="L30" s="137"/>
      <c r="M30" s="148"/>
      <c r="N30" s="137"/>
      <c r="O30" s="137"/>
      <c r="P30" s="148"/>
      <c r="Q30" s="148"/>
      <c r="R30" s="148"/>
      <c r="S30" s="148"/>
    </row>
    <row r="31" ht="13.5" spans="1:19">
      <c r="A31" s="192"/>
      <c r="B31" s="193" t="s">
        <v>182</v>
      </c>
      <c r="C31" s="193" t="s">
        <v>261</v>
      </c>
      <c r="D31" s="194">
        <v>32.67</v>
      </c>
      <c r="E31" s="194">
        <v>32.67</v>
      </c>
      <c r="F31" s="194">
        <v>32.67</v>
      </c>
      <c r="G31" s="194">
        <v>32.67</v>
      </c>
      <c r="H31" s="191"/>
      <c r="I31" s="137"/>
      <c r="J31" s="137"/>
      <c r="K31" s="137"/>
      <c r="L31" s="137"/>
      <c r="M31" s="148"/>
      <c r="N31" s="137"/>
      <c r="O31" s="137"/>
      <c r="P31" s="148"/>
      <c r="Q31" s="148"/>
      <c r="R31" s="148"/>
      <c r="S31" s="148"/>
    </row>
    <row r="32" ht="13.5" spans="1:19">
      <c r="A32" s="192"/>
      <c r="B32" s="193" t="s">
        <v>183</v>
      </c>
      <c r="C32" s="193" t="s">
        <v>262</v>
      </c>
      <c r="D32" s="194">
        <v>1</v>
      </c>
      <c r="E32" s="194">
        <v>1</v>
      </c>
      <c r="F32" s="194">
        <v>1</v>
      </c>
      <c r="G32" s="194">
        <v>1</v>
      </c>
      <c r="H32" s="191"/>
      <c r="I32" s="137"/>
      <c r="J32" s="137"/>
      <c r="K32" s="137"/>
      <c r="L32" s="137"/>
      <c r="M32" s="148"/>
      <c r="N32" s="137"/>
      <c r="O32" s="137"/>
      <c r="P32" s="148"/>
      <c r="Q32" s="148"/>
      <c r="R32" s="148"/>
      <c r="S32" s="148"/>
    </row>
    <row r="33" ht="13.5" spans="1:19">
      <c r="A33" s="192"/>
      <c r="B33" s="193" t="s">
        <v>194</v>
      </c>
      <c r="C33" s="193" t="s">
        <v>263</v>
      </c>
      <c r="D33" s="194">
        <v>39.38052</v>
      </c>
      <c r="E33" s="194">
        <v>39.38052</v>
      </c>
      <c r="F33" s="194">
        <v>39.38052</v>
      </c>
      <c r="G33" s="194">
        <v>39.38052</v>
      </c>
      <c r="H33" s="191"/>
      <c r="I33" s="137"/>
      <c r="J33" s="137"/>
      <c r="K33" s="137"/>
      <c r="L33" s="137"/>
      <c r="M33" s="148"/>
      <c r="N33" s="137"/>
      <c r="O33" s="137"/>
      <c r="P33" s="148"/>
      <c r="Q33" s="148"/>
      <c r="R33" s="148"/>
      <c r="S33" s="148"/>
    </row>
    <row r="34" ht="13.5" spans="1:19">
      <c r="A34" s="192"/>
      <c r="B34" s="193" t="s">
        <v>264</v>
      </c>
      <c r="C34" s="193" t="s">
        <v>265</v>
      </c>
      <c r="D34" s="194">
        <v>24</v>
      </c>
      <c r="E34" s="194">
        <v>24</v>
      </c>
      <c r="F34" s="194">
        <v>24</v>
      </c>
      <c r="G34" s="194">
        <v>24</v>
      </c>
      <c r="H34" s="191"/>
      <c r="I34" s="137"/>
      <c r="J34" s="137"/>
      <c r="K34" s="137"/>
      <c r="L34" s="137"/>
      <c r="M34" s="148"/>
      <c r="N34" s="137"/>
      <c r="O34" s="137"/>
      <c r="P34" s="148"/>
      <c r="Q34" s="148"/>
      <c r="R34" s="148"/>
      <c r="S34" s="148"/>
    </row>
    <row r="35" ht="13.5" spans="1:19">
      <c r="A35" s="192" t="s">
        <v>266</v>
      </c>
      <c r="B35" s="193"/>
      <c r="C35" s="193" t="s">
        <v>164</v>
      </c>
      <c r="D35" s="194">
        <v>380.7843</v>
      </c>
      <c r="E35" s="194">
        <v>380.7843</v>
      </c>
      <c r="F35" s="194">
        <v>380.7843</v>
      </c>
      <c r="G35" s="194">
        <v>380.7843</v>
      </c>
      <c r="H35" s="191"/>
      <c r="I35" s="137"/>
      <c r="J35" s="137"/>
      <c r="K35" s="137"/>
      <c r="L35" s="137"/>
      <c r="M35" s="148"/>
      <c r="N35" s="137"/>
      <c r="O35" s="137"/>
      <c r="P35" s="148"/>
      <c r="Q35" s="148"/>
      <c r="R35" s="148"/>
      <c r="S35" s="148"/>
    </row>
    <row r="36" ht="13.5" spans="1:19">
      <c r="A36" s="192"/>
      <c r="B36" s="193" t="s">
        <v>211</v>
      </c>
      <c r="C36" s="193" t="s">
        <v>267</v>
      </c>
      <c r="D36" s="194">
        <v>234.2763</v>
      </c>
      <c r="E36" s="194">
        <v>234.2763</v>
      </c>
      <c r="F36" s="194">
        <v>234.2763</v>
      </c>
      <c r="G36" s="194">
        <v>234.2763</v>
      </c>
      <c r="H36" s="191"/>
      <c r="I36" s="137"/>
      <c r="J36" s="137"/>
      <c r="K36" s="137"/>
      <c r="L36" s="137"/>
      <c r="M36" s="148"/>
      <c r="N36" s="137"/>
      <c r="O36" s="137"/>
      <c r="P36" s="148"/>
      <c r="Q36" s="148"/>
      <c r="R36" s="148"/>
      <c r="S36" s="148"/>
    </row>
    <row r="37" ht="13.5" spans="1:19">
      <c r="A37" s="192"/>
      <c r="B37" s="193" t="s">
        <v>252</v>
      </c>
      <c r="C37" s="193" t="s">
        <v>268</v>
      </c>
      <c r="D37" s="194">
        <v>141.552</v>
      </c>
      <c r="E37" s="194">
        <v>141.552</v>
      </c>
      <c r="F37" s="194">
        <v>141.552</v>
      </c>
      <c r="G37" s="194">
        <v>141.552</v>
      </c>
      <c r="H37" s="191"/>
      <c r="I37" s="137"/>
      <c r="J37" s="137"/>
      <c r="K37" s="137"/>
      <c r="L37" s="137"/>
      <c r="M37" s="148"/>
      <c r="N37" s="137"/>
      <c r="O37" s="137"/>
      <c r="P37" s="148"/>
      <c r="Q37" s="148"/>
      <c r="R37" s="148"/>
      <c r="S37" s="148"/>
    </row>
    <row r="38" ht="13.5" spans="1:19">
      <c r="A38" s="192"/>
      <c r="B38" s="193" t="s">
        <v>269</v>
      </c>
      <c r="C38" s="193" t="s">
        <v>270</v>
      </c>
      <c r="D38" s="194">
        <v>4.956</v>
      </c>
      <c r="E38" s="194">
        <v>4.956</v>
      </c>
      <c r="F38" s="194">
        <v>4.956</v>
      </c>
      <c r="G38" s="194">
        <v>4.956</v>
      </c>
      <c r="H38" s="191"/>
      <c r="I38" s="137"/>
      <c r="J38" s="137"/>
      <c r="K38" s="137"/>
      <c r="L38" s="137"/>
      <c r="M38" s="148"/>
      <c r="N38" s="137"/>
      <c r="O38" s="137"/>
      <c r="P38" s="148"/>
      <c r="Q38" s="148"/>
      <c r="R38" s="148"/>
      <c r="S38" s="148"/>
    </row>
    <row r="39" ht="13.5" spans="1:19">
      <c r="A39" s="196" t="s">
        <v>271</v>
      </c>
      <c r="B39" s="193" t="s">
        <v>272</v>
      </c>
      <c r="C39" s="193" t="s">
        <v>273</v>
      </c>
      <c r="D39" s="194">
        <v>6.3</v>
      </c>
      <c r="E39" s="194">
        <v>6.3</v>
      </c>
      <c r="F39" s="194">
        <v>6.3</v>
      </c>
      <c r="G39" s="194">
        <v>6.3</v>
      </c>
      <c r="H39" s="191"/>
      <c r="I39" s="137"/>
      <c r="J39" s="137"/>
      <c r="K39" s="137"/>
      <c r="L39" s="137"/>
      <c r="M39" s="148"/>
      <c r="N39" s="137"/>
      <c r="O39" s="137"/>
      <c r="P39" s="148"/>
      <c r="Q39" s="148"/>
      <c r="R39" s="148"/>
      <c r="S39" s="148"/>
    </row>
    <row r="40" ht="13.5" spans="1:19">
      <c r="A40" s="196"/>
      <c r="B40" s="193" t="s">
        <v>274</v>
      </c>
      <c r="C40" s="193" t="s">
        <v>275</v>
      </c>
      <c r="D40" s="194">
        <v>6.3</v>
      </c>
      <c r="E40" s="194">
        <v>6.3</v>
      </c>
      <c r="F40" s="194">
        <v>6.3</v>
      </c>
      <c r="G40" s="194">
        <v>6.3</v>
      </c>
      <c r="H40" s="191"/>
      <c r="I40" s="137"/>
      <c r="J40" s="137"/>
      <c r="K40" s="137"/>
      <c r="L40" s="137"/>
      <c r="M40" s="148"/>
      <c r="N40" s="137"/>
      <c r="O40" s="137"/>
      <c r="P40" s="148"/>
      <c r="Q40" s="148"/>
      <c r="R40" s="148"/>
      <c r="S40" s="148"/>
    </row>
  </sheetData>
  <mergeCells count="15">
    <mergeCell ref="A1:S1"/>
    <mergeCell ref="A2:G2"/>
    <mergeCell ref="D3:S3"/>
    <mergeCell ref="E4:O4"/>
    <mergeCell ref="F5:M5"/>
    <mergeCell ref="A8:C8"/>
    <mergeCell ref="A5:A6"/>
    <mergeCell ref="B5:B6"/>
    <mergeCell ref="C3:C6"/>
    <mergeCell ref="D4:D6"/>
    <mergeCell ref="E5:E6"/>
    <mergeCell ref="N5:N6"/>
    <mergeCell ref="O5:O6"/>
    <mergeCell ref="P4:S5"/>
    <mergeCell ref="A3:B4"/>
  </mergeCells>
  <pageMargins left="0.700694444444445" right="0.700694444444445" top="0.751388888888889" bottom="0.751388888888889" header="0.297916666666667" footer="0.297916666666667"/>
  <pageSetup paperSize="9" scale="56" fitToHeight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showGridLines="0" workbookViewId="0">
      <selection activeCell="A3" sqref="A3:D3"/>
    </sheetView>
  </sheetViews>
  <sheetFormatPr defaultColWidth="9.14285714285714" defaultRowHeight="12.75" outlineLevelRow="6" outlineLevelCol="6"/>
  <cols>
    <col min="1" max="1" width="4.71428571428571" style="82" customWidth="1"/>
    <col min="2" max="2" width="5.57142857142857" style="82" customWidth="1"/>
    <col min="3" max="3" width="4.85714285714286" style="82" customWidth="1"/>
    <col min="4" max="4" width="41.4285714285714" style="82" customWidth="1"/>
    <col min="5" max="7" width="13.4285714285714" style="82" customWidth="1"/>
    <col min="8" max="8" width="9.14285714285714" style="82" hidden="1" customWidth="1"/>
  </cols>
  <sheetData>
    <row r="1" ht="17.1" customHeight="1" spans="1:1">
      <c r="A1" s="83"/>
    </row>
    <row r="2" ht="33.95" customHeight="1" spans="1:1">
      <c r="A2" s="112" t="s">
        <v>276</v>
      </c>
    </row>
    <row r="3" ht="17.1" customHeight="1" spans="1:5">
      <c r="A3" s="43" t="s">
        <v>1</v>
      </c>
      <c r="E3" s="83" t="s">
        <v>2</v>
      </c>
    </row>
    <row r="4" ht="17.1" customHeight="1" spans="1:7">
      <c r="A4" s="128" t="s">
        <v>277</v>
      </c>
      <c r="B4" s="88"/>
      <c r="C4" s="88"/>
      <c r="D4" s="103"/>
      <c r="E4" s="128" t="s">
        <v>278</v>
      </c>
      <c r="F4" s="88"/>
      <c r="G4" s="103"/>
    </row>
    <row r="5" ht="13.5" spans="1:7">
      <c r="A5" s="128" t="s">
        <v>165</v>
      </c>
      <c r="B5" s="128" t="s">
        <v>166</v>
      </c>
      <c r="C5" s="128" t="s">
        <v>167</v>
      </c>
      <c r="D5" s="128" t="s">
        <v>56</v>
      </c>
      <c r="E5" s="128" t="s">
        <v>48</v>
      </c>
      <c r="F5" s="128" t="s">
        <v>107</v>
      </c>
      <c r="G5" s="128" t="s">
        <v>108</v>
      </c>
    </row>
    <row r="6" spans="1:7">
      <c r="A6" s="169" t="s">
        <v>59</v>
      </c>
      <c r="B6" s="169" t="s">
        <v>60</v>
      </c>
      <c r="C6" s="169" t="s">
        <v>61</v>
      </c>
      <c r="D6" s="169" t="s">
        <v>62</v>
      </c>
      <c r="E6" s="169" t="s">
        <v>63</v>
      </c>
      <c r="F6" s="169" t="s">
        <v>64</v>
      </c>
      <c r="G6" s="169" t="s">
        <v>65</v>
      </c>
    </row>
    <row r="7" ht="13.5" spans="1:7">
      <c r="A7" s="170"/>
      <c r="B7" s="170"/>
      <c r="C7" s="170"/>
      <c r="D7" s="128" t="s">
        <v>279</v>
      </c>
      <c r="E7" s="171"/>
      <c r="F7" s="171"/>
      <c r="G7" s="171"/>
    </row>
  </sheetData>
  <mergeCells count="6">
    <mergeCell ref="A1:G1"/>
    <mergeCell ref="A2:G2"/>
    <mergeCell ref="A3:D3"/>
    <mergeCell ref="E3:G3"/>
    <mergeCell ref="A4:D4"/>
    <mergeCell ref="E4:G4"/>
  </mergeCells>
  <pageMargins left="0.700694444444445" right="0.700694444444445" top="0.751388888888889" bottom="0.751388888888889" header="0.297916666666667" footer="0.297916666666667"/>
  <pageSetup paperSize="9" fitToHeight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7"/>
  <sheetViews>
    <sheetView showGridLines="0" workbookViewId="0">
      <selection activeCell="V106" sqref="V106"/>
    </sheetView>
  </sheetViews>
  <sheetFormatPr defaultColWidth="9.14285714285714" defaultRowHeight="12.75"/>
  <cols>
    <col min="1" max="2" width="3.71428571428571" style="82" customWidth="1"/>
    <col min="3" max="3" width="26.2857142857143" style="82" customWidth="1"/>
    <col min="4" max="9" width="15.1428571428571" style="82" customWidth="1"/>
    <col min="10" max="10" width="4.57142857142857" style="82" customWidth="1"/>
    <col min="11" max="11" width="9.14285714285714" style="82" hidden="1" customWidth="1"/>
    <col min="12" max="12" width="3.71428571428571" style="82" customWidth="1"/>
    <col min="13" max="13" width="9.14285714285714" style="82" hidden="1" customWidth="1"/>
    <col min="14" max="14" width="30" style="82" customWidth="1"/>
    <col min="15" max="15" width="9.14285714285714" style="82" hidden="1" customWidth="1"/>
    <col min="16" max="16" width="15.1428571428571" style="82" customWidth="1"/>
    <col min="17" max="17" width="9.14285714285714" style="82" hidden="1" customWidth="1"/>
    <col min="18" max="18" width="16.5714285714286" style="82" customWidth="1"/>
    <col min="19" max="19" width="9.14285714285714" style="82" hidden="1" customWidth="1"/>
    <col min="20" max="20" width="16.8571428571429" style="82" customWidth="1"/>
    <col min="21" max="21" width="9.14285714285714" style="82" hidden="1" customWidth="1"/>
    <col min="22" max="22" width="15.1428571428571" style="82" customWidth="1"/>
    <col min="23" max="23" width="9.14285714285714" style="82" hidden="1" customWidth="1"/>
    <col min="24" max="24" width="15.1428571428571" style="82" customWidth="1"/>
    <col min="25" max="25" width="9.14285714285714" style="82" hidden="1" customWidth="1"/>
    <col min="26" max="26" width="14.7142857142857" style="82" customWidth="1"/>
  </cols>
  <sheetData>
    <row r="1" ht="18" customHeight="1" spans="1:1">
      <c r="A1" s="83"/>
    </row>
    <row r="2" ht="30" customHeight="1" spans="1:1">
      <c r="A2" s="112" t="s">
        <v>280</v>
      </c>
    </row>
    <row r="3" ht="18" customHeight="1" spans="1:10">
      <c r="A3" s="43" t="s">
        <v>1</v>
      </c>
      <c r="J3" s="83" t="s">
        <v>2</v>
      </c>
    </row>
    <row r="4" ht="18" customHeight="1" spans="1:26">
      <c r="A4" s="138" t="s">
        <v>281</v>
      </c>
      <c r="B4" s="88"/>
      <c r="C4" s="88"/>
      <c r="D4" s="88"/>
      <c r="E4" s="88"/>
      <c r="F4" s="88"/>
      <c r="G4" s="88"/>
      <c r="H4" s="88"/>
      <c r="I4" s="88"/>
      <c r="J4" s="122" t="s">
        <v>281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103"/>
    </row>
    <row r="5" ht="18" customHeight="1" spans="1:26">
      <c r="A5" s="138" t="s">
        <v>282</v>
      </c>
      <c r="B5" s="88"/>
      <c r="C5" s="88"/>
      <c r="D5" s="138" t="s">
        <v>220</v>
      </c>
      <c r="E5" s="88"/>
      <c r="F5" s="88"/>
      <c r="G5" s="138" t="s">
        <v>221</v>
      </c>
      <c r="H5" s="88"/>
      <c r="I5" s="88"/>
      <c r="J5" s="122" t="s">
        <v>283</v>
      </c>
      <c r="K5" s="88"/>
      <c r="L5" s="88"/>
      <c r="M5" s="88"/>
      <c r="N5" s="88"/>
      <c r="O5" s="103"/>
      <c r="P5" s="138" t="s">
        <v>220</v>
      </c>
      <c r="Q5" s="88"/>
      <c r="R5" s="88"/>
      <c r="S5" s="88"/>
      <c r="T5" s="88"/>
      <c r="U5" s="88"/>
      <c r="V5" s="122" t="s">
        <v>221</v>
      </c>
      <c r="W5" s="88"/>
      <c r="X5" s="88"/>
      <c r="Y5" s="88"/>
      <c r="Z5" s="103"/>
    </row>
    <row r="6" ht="13.5" spans="1:26">
      <c r="A6" s="138" t="s">
        <v>165</v>
      </c>
      <c r="B6" s="138" t="s">
        <v>166</v>
      </c>
      <c r="C6" s="138" t="s">
        <v>56</v>
      </c>
      <c r="D6" s="138" t="s">
        <v>160</v>
      </c>
      <c r="E6" s="138" t="s">
        <v>107</v>
      </c>
      <c r="F6" s="138" t="s">
        <v>108</v>
      </c>
      <c r="G6" s="138" t="s">
        <v>160</v>
      </c>
      <c r="H6" s="138" t="s">
        <v>107</v>
      </c>
      <c r="I6" s="138" t="s">
        <v>108</v>
      </c>
      <c r="J6" s="122" t="s">
        <v>165</v>
      </c>
      <c r="K6" s="103"/>
      <c r="L6" s="122" t="s">
        <v>166</v>
      </c>
      <c r="M6" s="103"/>
      <c r="N6" s="138" t="s">
        <v>56</v>
      </c>
      <c r="O6" s="88"/>
      <c r="P6" s="138" t="s">
        <v>160</v>
      </c>
      <c r="Q6" s="138" t="s">
        <v>107</v>
      </c>
      <c r="R6" s="88"/>
      <c r="S6" s="138" t="s">
        <v>108</v>
      </c>
      <c r="T6" s="86"/>
      <c r="U6" s="88"/>
      <c r="V6" s="138" t="s">
        <v>160</v>
      </c>
      <c r="W6" s="138" t="s">
        <v>107</v>
      </c>
      <c r="X6" s="88"/>
      <c r="Y6" s="122" t="s">
        <v>108</v>
      </c>
      <c r="Z6" s="103"/>
    </row>
    <row r="7" ht="13.5" spans="1:26">
      <c r="A7" s="139" t="s">
        <v>284</v>
      </c>
      <c r="B7" s="139"/>
      <c r="C7" s="140" t="s">
        <v>285</v>
      </c>
      <c r="D7" s="141">
        <f>E7+F7</f>
        <v>469.16</v>
      </c>
      <c r="E7" s="141">
        <f>E8+E9+E10</f>
        <v>469.16</v>
      </c>
      <c r="F7" s="141"/>
      <c r="G7" s="141"/>
      <c r="H7" s="141"/>
      <c r="I7" s="142">
        <v>0</v>
      </c>
      <c r="J7" s="143" t="s">
        <v>231</v>
      </c>
      <c r="K7" s="143"/>
      <c r="L7" s="103"/>
      <c r="M7" s="144" t="s">
        <v>162</v>
      </c>
      <c r="N7" s="103"/>
      <c r="O7" s="145">
        <f>R7+T7</f>
        <v>3600.64</v>
      </c>
      <c r="P7" s="88"/>
      <c r="Q7" s="103"/>
      <c r="R7" s="148">
        <f>R8+R9+R10+R11+R12+R13+R14+R15+R16+R17+R18</f>
        <v>3600.64</v>
      </c>
      <c r="S7" s="88"/>
      <c r="T7" s="149"/>
      <c r="U7" s="150"/>
      <c r="V7" s="88"/>
      <c r="W7" s="103"/>
      <c r="X7" s="141"/>
      <c r="Y7" s="90"/>
      <c r="Z7" s="152"/>
    </row>
    <row r="8" ht="13.5" spans="1:26">
      <c r="A8" s="139"/>
      <c r="B8" s="139" t="s">
        <v>212</v>
      </c>
      <c r="C8" s="140" t="s">
        <v>286</v>
      </c>
      <c r="D8" s="141">
        <v>397.72</v>
      </c>
      <c r="E8" s="141">
        <v>397.72</v>
      </c>
      <c r="F8" s="141"/>
      <c r="G8" s="141"/>
      <c r="H8" s="141"/>
      <c r="I8" s="142">
        <v>0</v>
      </c>
      <c r="J8" s="143"/>
      <c r="K8" s="143" t="s">
        <v>212</v>
      </c>
      <c r="L8" s="103"/>
      <c r="M8" s="144" t="s">
        <v>232</v>
      </c>
      <c r="N8" s="103"/>
      <c r="O8" s="145">
        <f>R8+T8</f>
        <v>828.02</v>
      </c>
      <c r="P8" s="88"/>
      <c r="Q8" s="103"/>
      <c r="R8" s="148">
        <v>828.02</v>
      </c>
      <c r="S8" s="88"/>
      <c r="T8" s="149"/>
      <c r="U8" s="150"/>
      <c r="V8" s="88"/>
      <c r="W8" s="103"/>
      <c r="X8" s="141"/>
      <c r="Y8" s="90"/>
      <c r="Z8" s="152"/>
    </row>
    <row r="9" ht="13.5" spans="1:26">
      <c r="A9" s="139"/>
      <c r="B9" s="139" t="s">
        <v>211</v>
      </c>
      <c r="C9" s="140" t="s">
        <v>287</v>
      </c>
      <c r="D9" s="141">
        <v>43.43</v>
      </c>
      <c r="E9" s="141">
        <v>43.43</v>
      </c>
      <c r="F9" s="141"/>
      <c r="G9" s="141"/>
      <c r="H9" s="141"/>
      <c r="I9" s="142">
        <v>0</v>
      </c>
      <c r="J9" s="143"/>
      <c r="K9" s="143" t="s">
        <v>211</v>
      </c>
      <c r="L9" s="103"/>
      <c r="M9" s="144" t="s">
        <v>233</v>
      </c>
      <c r="N9" s="103"/>
      <c r="O9" s="146">
        <f>R9+T9</f>
        <v>1263.13</v>
      </c>
      <c r="P9" s="147"/>
      <c r="Q9" s="151"/>
      <c r="R9" s="148">
        <v>1263.13</v>
      </c>
      <c r="S9" s="88"/>
      <c r="T9" s="149"/>
      <c r="U9" s="150"/>
      <c r="V9" s="88"/>
      <c r="W9" s="103"/>
      <c r="X9" s="141"/>
      <c r="Y9" s="90"/>
      <c r="Z9" s="152"/>
    </row>
    <row r="10" ht="13.5" spans="1:26">
      <c r="A10" s="139"/>
      <c r="B10" s="139" t="s">
        <v>288</v>
      </c>
      <c r="C10" s="140" t="s">
        <v>245</v>
      </c>
      <c r="D10" s="141">
        <v>28.01</v>
      </c>
      <c r="E10" s="141">
        <v>28.01</v>
      </c>
      <c r="F10" s="141"/>
      <c r="G10" s="141"/>
      <c r="H10" s="141"/>
      <c r="I10" s="142">
        <v>0</v>
      </c>
      <c r="J10" s="143"/>
      <c r="K10" s="143" t="s">
        <v>288</v>
      </c>
      <c r="L10" s="103"/>
      <c r="M10" s="144" t="s">
        <v>234</v>
      </c>
      <c r="N10" s="103"/>
      <c r="O10" s="145">
        <v>68.73</v>
      </c>
      <c r="P10" s="88"/>
      <c r="Q10" s="103"/>
      <c r="R10" s="148">
        <v>68.73</v>
      </c>
      <c r="S10" s="88"/>
      <c r="T10" s="149"/>
      <c r="U10" s="150"/>
      <c r="V10" s="88"/>
      <c r="W10" s="103"/>
      <c r="X10" s="141"/>
      <c r="Y10" s="90"/>
      <c r="Z10" s="152"/>
    </row>
    <row r="11" ht="13.5" spans="1:26">
      <c r="A11" s="139"/>
      <c r="B11" s="139" t="s">
        <v>269</v>
      </c>
      <c r="C11" s="140" t="s">
        <v>289</v>
      </c>
      <c r="D11" s="141"/>
      <c r="E11" s="141"/>
      <c r="F11" s="141"/>
      <c r="G11" s="141"/>
      <c r="H11" s="141"/>
      <c r="I11" s="142">
        <v>0</v>
      </c>
      <c r="J11" s="143"/>
      <c r="K11" s="143" t="s">
        <v>254</v>
      </c>
      <c r="L11" s="103"/>
      <c r="M11" s="144" t="s">
        <v>290</v>
      </c>
      <c r="N11" s="103"/>
      <c r="O11" s="145"/>
      <c r="P11" s="88"/>
      <c r="Q11" s="103"/>
      <c r="R11" s="148"/>
      <c r="S11" s="88"/>
      <c r="T11" s="149"/>
      <c r="U11" s="150"/>
      <c r="V11" s="88"/>
      <c r="W11" s="103"/>
      <c r="X11" s="141"/>
      <c r="Y11" s="90"/>
      <c r="Z11" s="152"/>
    </row>
    <row r="12" ht="13.5" spans="1:26">
      <c r="A12" s="139" t="s">
        <v>291</v>
      </c>
      <c r="B12" s="139"/>
      <c r="C12" s="140" t="s">
        <v>292</v>
      </c>
      <c r="D12" s="141">
        <f>E12</f>
        <v>70.23</v>
      </c>
      <c r="E12" s="141">
        <f>SUM(E13:E21)</f>
        <v>70.23</v>
      </c>
      <c r="F12" s="141"/>
      <c r="G12" s="141"/>
      <c r="H12" s="141"/>
      <c r="I12" s="142">
        <v>0</v>
      </c>
      <c r="J12" s="143"/>
      <c r="K12" s="143" t="s">
        <v>235</v>
      </c>
      <c r="L12" s="103"/>
      <c r="M12" s="144" t="s">
        <v>236</v>
      </c>
      <c r="N12" s="103"/>
      <c r="O12" s="145">
        <f>R12+T12</f>
        <v>505.81</v>
      </c>
      <c r="P12" s="88"/>
      <c r="Q12" s="103"/>
      <c r="R12" s="148">
        <v>505.81</v>
      </c>
      <c r="S12" s="88"/>
      <c r="T12" s="149"/>
      <c r="U12" s="150"/>
      <c r="V12" s="88"/>
      <c r="W12" s="103"/>
      <c r="X12" s="141"/>
      <c r="Y12" s="90"/>
      <c r="Z12" s="152"/>
    </row>
    <row r="13" ht="13.5" spans="1:26">
      <c r="A13" s="139"/>
      <c r="B13" s="139" t="s">
        <v>212</v>
      </c>
      <c r="C13" s="140" t="s">
        <v>293</v>
      </c>
      <c r="D13" s="141">
        <v>33.83</v>
      </c>
      <c r="E13" s="141">
        <v>33.83</v>
      </c>
      <c r="F13" s="141"/>
      <c r="G13" s="141"/>
      <c r="H13" s="141"/>
      <c r="I13" s="142">
        <v>0</v>
      </c>
      <c r="J13" s="143"/>
      <c r="K13" s="143" t="s">
        <v>237</v>
      </c>
      <c r="L13" s="103"/>
      <c r="M13" s="144" t="s">
        <v>238</v>
      </c>
      <c r="N13" s="103"/>
      <c r="O13" s="145">
        <f>R13+T13</f>
        <v>393.81</v>
      </c>
      <c r="P13" s="88"/>
      <c r="Q13" s="103"/>
      <c r="R13" s="148">
        <v>393.81</v>
      </c>
      <c r="S13" s="88"/>
      <c r="T13" s="149"/>
      <c r="U13" s="150"/>
      <c r="V13" s="88"/>
      <c r="W13" s="103"/>
      <c r="X13" s="141"/>
      <c r="Y13" s="90"/>
      <c r="Z13" s="152"/>
    </row>
    <row r="14" ht="13.5" spans="1:26">
      <c r="A14" s="139"/>
      <c r="B14" s="139" t="s">
        <v>211</v>
      </c>
      <c r="C14" s="140" t="s">
        <v>260</v>
      </c>
      <c r="D14" s="141">
        <f t="shared" ref="D14:D19" si="0">E14</f>
        <v>0.73</v>
      </c>
      <c r="E14" s="141">
        <v>0.73</v>
      </c>
      <c r="F14" s="141"/>
      <c r="G14" s="141"/>
      <c r="H14" s="141"/>
      <c r="I14" s="142">
        <v>0</v>
      </c>
      <c r="J14" s="143"/>
      <c r="K14" s="143" t="s">
        <v>240</v>
      </c>
      <c r="L14" s="103"/>
      <c r="M14" s="144" t="s">
        <v>241</v>
      </c>
      <c r="N14" s="103"/>
      <c r="O14" s="145"/>
      <c r="P14" s="88"/>
      <c r="Q14" s="103"/>
      <c r="R14" s="148"/>
      <c r="S14" s="88"/>
      <c r="T14" s="149"/>
      <c r="U14" s="150"/>
      <c r="V14" s="88"/>
      <c r="W14" s="103"/>
      <c r="X14" s="141"/>
      <c r="Y14" s="90"/>
      <c r="Z14" s="152"/>
    </row>
    <row r="15" ht="13.5" spans="1:26">
      <c r="A15" s="139"/>
      <c r="B15" s="139" t="s">
        <v>288</v>
      </c>
      <c r="C15" s="140" t="s">
        <v>261</v>
      </c>
      <c r="D15" s="141">
        <f t="shared" si="0"/>
        <v>32.67</v>
      </c>
      <c r="E15" s="141">
        <v>32.67</v>
      </c>
      <c r="F15" s="141"/>
      <c r="G15" s="141"/>
      <c r="H15" s="141"/>
      <c r="I15" s="142">
        <v>0</v>
      </c>
      <c r="J15" s="143"/>
      <c r="K15" s="143" t="s">
        <v>176</v>
      </c>
      <c r="L15" s="103"/>
      <c r="M15" s="144" t="s">
        <v>242</v>
      </c>
      <c r="N15" s="103"/>
      <c r="O15" s="145">
        <f>R15+T15</f>
        <v>177.21</v>
      </c>
      <c r="P15" s="88"/>
      <c r="Q15" s="103"/>
      <c r="R15" s="148">
        <v>177.21</v>
      </c>
      <c r="S15" s="88"/>
      <c r="T15" s="149"/>
      <c r="U15" s="150"/>
      <c r="V15" s="88"/>
      <c r="W15" s="103"/>
      <c r="X15" s="141"/>
      <c r="Y15" s="90"/>
      <c r="Z15" s="152"/>
    </row>
    <row r="16" ht="13.5" spans="1:26">
      <c r="A16" s="139"/>
      <c r="B16" s="139" t="s">
        <v>250</v>
      </c>
      <c r="C16" s="140" t="s">
        <v>294</v>
      </c>
      <c r="D16" s="141">
        <f t="shared" si="0"/>
        <v>0</v>
      </c>
      <c r="E16" s="141"/>
      <c r="F16" s="141"/>
      <c r="G16" s="141"/>
      <c r="H16" s="141"/>
      <c r="I16" s="142">
        <v>0</v>
      </c>
      <c r="J16" s="143"/>
      <c r="K16" s="143" t="s">
        <v>177</v>
      </c>
      <c r="L16" s="103"/>
      <c r="M16" s="144" t="s">
        <v>243</v>
      </c>
      <c r="N16" s="103"/>
      <c r="O16" s="145">
        <f>R16+T16</f>
        <v>102.45</v>
      </c>
      <c r="P16" s="88"/>
      <c r="Q16" s="103"/>
      <c r="R16" s="148">
        <v>102.45</v>
      </c>
      <c r="S16" s="88"/>
      <c r="T16" s="149"/>
      <c r="U16" s="150"/>
      <c r="V16" s="88"/>
      <c r="W16" s="103"/>
      <c r="X16" s="141"/>
      <c r="Y16" s="90"/>
      <c r="Z16" s="152"/>
    </row>
    <row r="17" ht="13.5" spans="1:26">
      <c r="A17" s="139"/>
      <c r="B17" s="139" t="s">
        <v>252</v>
      </c>
      <c r="C17" s="140" t="s">
        <v>295</v>
      </c>
      <c r="D17" s="141">
        <f t="shared" si="0"/>
        <v>0</v>
      </c>
      <c r="E17" s="141"/>
      <c r="F17" s="141"/>
      <c r="G17" s="141"/>
      <c r="H17" s="141"/>
      <c r="I17" s="142">
        <v>0</v>
      </c>
      <c r="J17" s="143"/>
      <c r="K17" s="143" t="s">
        <v>178</v>
      </c>
      <c r="L17" s="103"/>
      <c r="M17" s="144" t="s">
        <v>244</v>
      </c>
      <c r="N17" s="103"/>
      <c r="O17" s="145">
        <f>R17+T17</f>
        <v>25.2</v>
      </c>
      <c r="P17" s="88"/>
      <c r="Q17" s="103"/>
      <c r="R17" s="148">
        <v>25.2</v>
      </c>
      <c r="S17" s="88"/>
      <c r="T17" s="149"/>
      <c r="U17" s="150"/>
      <c r="V17" s="88"/>
      <c r="W17" s="103"/>
      <c r="X17" s="141"/>
      <c r="Y17" s="90"/>
      <c r="Z17" s="152"/>
    </row>
    <row r="18" ht="13.5" spans="1:26">
      <c r="A18" s="139"/>
      <c r="B18" s="139" t="s">
        <v>254</v>
      </c>
      <c r="C18" s="140" t="s">
        <v>262</v>
      </c>
      <c r="D18" s="141">
        <v>1</v>
      </c>
      <c r="E18" s="141">
        <v>1</v>
      </c>
      <c r="F18" s="141"/>
      <c r="G18" s="141"/>
      <c r="H18" s="141"/>
      <c r="I18" s="142">
        <v>0</v>
      </c>
      <c r="J18" s="143"/>
      <c r="K18" s="143" t="s">
        <v>179</v>
      </c>
      <c r="L18" s="103"/>
      <c r="M18" s="144" t="s">
        <v>245</v>
      </c>
      <c r="N18" s="103"/>
      <c r="O18" s="145">
        <f>R18+T18</f>
        <v>236.28</v>
      </c>
      <c r="P18" s="88"/>
      <c r="Q18" s="103"/>
      <c r="R18" s="148">
        <v>236.28</v>
      </c>
      <c r="S18" s="88"/>
      <c r="T18" s="149"/>
      <c r="U18" s="150"/>
      <c r="V18" s="88"/>
      <c r="W18" s="103"/>
      <c r="X18" s="141"/>
      <c r="Y18" s="90"/>
      <c r="Z18" s="152"/>
    </row>
    <row r="19" ht="13.5" spans="1:26">
      <c r="A19" s="139"/>
      <c r="B19" s="139" t="s">
        <v>235</v>
      </c>
      <c r="C19" s="140" t="s">
        <v>296</v>
      </c>
      <c r="D19" s="141">
        <f t="shared" si="0"/>
        <v>0</v>
      </c>
      <c r="E19" s="141"/>
      <c r="F19" s="141"/>
      <c r="G19" s="141"/>
      <c r="H19" s="141"/>
      <c r="I19" s="142">
        <v>0</v>
      </c>
      <c r="J19" s="143"/>
      <c r="K19" s="143" t="s">
        <v>180</v>
      </c>
      <c r="L19" s="103"/>
      <c r="M19" s="144" t="s">
        <v>297</v>
      </c>
      <c r="N19" s="103"/>
      <c r="O19" s="145"/>
      <c r="P19" s="88"/>
      <c r="Q19" s="103"/>
      <c r="R19" s="148"/>
      <c r="S19" s="88"/>
      <c r="T19" s="149"/>
      <c r="U19" s="150"/>
      <c r="V19" s="88"/>
      <c r="W19" s="103"/>
      <c r="X19" s="141"/>
      <c r="Y19" s="90"/>
      <c r="Z19" s="152"/>
    </row>
    <row r="20" ht="13.5" spans="1:26">
      <c r="A20" s="139"/>
      <c r="B20" s="139" t="s">
        <v>237</v>
      </c>
      <c r="C20" s="140" t="s">
        <v>265</v>
      </c>
      <c r="D20" s="141">
        <v>2</v>
      </c>
      <c r="E20" s="141">
        <v>2</v>
      </c>
      <c r="F20" s="141"/>
      <c r="G20" s="141"/>
      <c r="H20" s="141"/>
      <c r="I20" s="142">
        <v>0</v>
      </c>
      <c r="J20" s="143"/>
      <c r="K20" s="143" t="s">
        <v>269</v>
      </c>
      <c r="L20" s="103"/>
      <c r="M20" s="144" t="s">
        <v>289</v>
      </c>
      <c r="N20" s="103"/>
      <c r="O20" s="145"/>
      <c r="P20" s="88"/>
      <c r="Q20" s="103"/>
      <c r="R20" s="148"/>
      <c r="S20" s="88"/>
      <c r="T20" s="149"/>
      <c r="U20" s="150"/>
      <c r="V20" s="88"/>
      <c r="W20" s="103"/>
      <c r="X20" s="141"/>
      <c r="Y20" s="90"/>
      <c r="Z20" s="152"/>
    </row>
    <row r="21" ht="13.5" spans="1:26">
      <c r="A21" s="139"/>
      <c r="B21" s="139" t="s">
        <v>240</v>
      </c>
      <c r="C21" s="140" t="s">
        <v>259</v>
      </c>
      <c r="D21" s="141">
        <v>0</v>
      </c>
      <c r="E21" s="141">
        <v>0</v>
      </c>
      <c r="F21" s="141"/>
      <c r="G21" s="141"/>
      <c r="H21" s="141"/>
      <c r="I21" s="142">
        <v>0</v>
      </c>
      <c r="J21" s="143" t="s">
        <v>246</v>
      </c>
      <c r="K21" s="143"/>
      <c r="L21" s="103"/>
      <c r="M21" s="144" t="s">
        <v>163</v>
      </c>
      <c r="N21" s="103"/>
      <c r="O21" s="145">
        <f>R21</f>
        <v>196.84</v>
      </c>
      <c r="P21" s="88"/>
      <c r="Q21" s="103"/>
      <c r="R21" s="148">
        <f>SUM(R22:R48)</f>
        <v>196.84</v>
      </c>
      <c r="S21" s="88"/>
      <c r="T21" s="149"/>
      <c r="U21" s="150"/>
      <c r="V21" s="88"/>
      <c r="W21" s="103"/>
      <c r="X21" s="141"/>
      <c r="Y21" s="90"/>
      <c r="Z21" s="152"/>
    </row>
    <row r="22" ht="13.5" spans="1:26">
      <c r="A22" s="139"/>
      <c r="B22" s="139" t="s">
        <v>269</v>
      </c>
      <c r="C22" s="140" t="s">
        <v>298</v>
      </c>
      <c r="D22" s="141"/>
      <c r="E22" s="141"/>
      <c r="F22" s="141"/>
      <c r="G22" s="141"/>
      <c r="H22" s="141"/>
      <c r="I22" s="142">
        <v>0</v>
      </c>
      <c r="J22" s="143"/>
      <c r="K22" s="143" t="s">
        <v>212</v>
      </c>
      <c r="L22" s="103"/>
      <c r="M22" s="144" t="s">
        <v>248</v>
      </c>
      <c r="N22" s="103"/>
      <c r="O22" s="145">
        <v>34.59</v>
      </c>
      <c r="P22" s="88"/>
      <c r="Q22" s="103"/>
      <c r="R22" s="148">
        <v>34.59</v>
      </c>
      <c r="S22" s="88"/>
      <c r="T22" s="149"/>
      <c r="U22" s="150"/>
      <c r="V22" s="88"/>
      <c r="W22" s="103"/>
      <c r="X22" s="141"/>
      <c r="Y22" s="90"/>
      <c r="Z22" s="152"/>
    </row>
    <row r="23" ht="13.5" spans="1:26">
      <c r="A23" s="139" t="s">
        <v>299</v>
      </c>
      <c r="B23" s="139"/>
      <c r="C23" s="140" t="s">
        <v>300</v>
      </c>
      <c r="D23" s="141">
        <v>6.3</v>
      </c>
      <c r="E23" s="141">
        <v>6.3</v>
      </c>
      <c r="F23" s="141"/>
      <c r="G23" s="141"/>
      <c r="H23" s="141"/>
      <c r="I23" s="142">
        <v>0</v>
      </c>
      <c r="J23" s="143"/>
      <c r="K23" s="143" t="s">
        <v>211</v>
      </c>
      <c r="L23" s="103"/>
      <c r="M23" s="144" t="s">
        <v>249</v>
      </c>
      <c r="N23" s="103"/>
      <c r="O23" s="145">
        <v>15.77</v>
      </c>
      <c r="P23" s="88"/>
      <c r="Q23" s="103"/>
      <c r="R23" s="148">
        <v>15.77</v>
      </c>
      <c r="S23" s="88"/>
      <c r="T23" s="149"/>
      <c r="U23" s="150"/>
      <c r="V23" s="88"/>
      <c r="W23" s="103"/>
      <c r="X23" s="141"/>
      <c r="Y23" s="90"/>
      <c r="Z23" s="152"/>
    </row>
    <row r="24" ht="13.5" spans="1:26">
      <c r="A24" s="139"/>
      <c r="B24" s="139" t="s">
        <v>212</v>
      </c>
      <c r="C24" s="140" t="s">
        <v>301</v>
      </c>
      <c r="D24" s="141"/>
      <c r="E24" s="141"/>
      <c r="F24" s="141"/>
      <c r="G24" s="141"/>
      <c r="H24" s="141"/>
      <c r="I24" s="142">
        <v>0</v>
      </c>
      <c r="J24" s="143"/>
      <c r="K24" s="143" t="s">
        <v>288</v>
      </c>
      <c r="L24" s="103"/>
      <c r="M24" s="144" t="s">
        <v>302</v>
      </c>
      <c r="N24" s="103"/>
      <c r="O24" s="145"/>
      <c r="P24" s="88"/>
      <c r="Q24" s="103"/>
      <c r="R24" s="148"/>
      <c r="S24" s="88"/>
      <c r="T24" s="149"/>
      <c r="U24" s="150"/>
      <c r="V24" s="88"/>
      <c r="W24" s="103"/>
      <c r="X24" s="141"/>
      <c r="Y24" s="90"/>
      <c r="Z24" s="152"/>
    </row>
    <row r="25" ht="13.5" spans="1:26">
      <c r="A25" s="139"/>
      <c r="B25" s="139" t="s">
        <v>211</v>
      </c>
      <c r="C25" s="140" t="s">
        <v>303</v>
      </c>
      <c r="D25" s="141"/>
      <c r="E25" s="141"/>
      <c r="F25" s="141"/>
      <c r="G25" s="141"/>
      <c r="H25" s="141"/>
      <c r="I25" s="142">
        <v>0</v>
      </c>
      <c r="J25" s="143"/>
      <c r="K25" s="143" t="s">
        <v>250</v>
      </c>
      <c r="L25" s="103"/>
      <c r="M25" s="144" t="s">
        <v>251</v>
      </c>
      <c r="N25" s="103"/>
      <c r="O25" s="145">
        <v>0.13</v>
      </c>
      <c r="P25" s="88"/>
      <c r="Q25" s="103"/>
      <c r="R25" s="148">
        <v>0.13</v>
      </c>
      <c r="S25" s="88"/>
      <c r="T25" s="149"/>
      <c r="U25" s="150"/>
      <c r="V25" s="88"/>
      <c r="W25" s="103"/>
      <c r="X25" s="141"/>
      <c r="Y25" s="90"/>
      <c r="Z25" s="152"/>
    </row>
    <row r="26" ht="13.5" spans="1:26">
      <c r="A26" s="139"/>
      <c r="B26" s="139" t="s">
        <v>288</v>
      </c>
      <c r="C26" s="140" t="s">
        <v>304</v>
      </c>
      <c r="D26" s="141"/>
      <c r="E26" s="141"/>
      <c r="F26" s="141"/>
      <c r="G26" s="141"/>
      <c r="H26" s="141"/>
      <c r="I26" s="142">
        <v>0</v>
      </c>
      <c r="J26" s="143"/>
      <c r="K26" s="143" t="s">
        <v>252</v>
      </c>
      <c r="L26" s="103"/>
      <c r="M26" s="144" t="s">
        <v>253</v>
      </c>
      <c r="N26" s="103"/>
      <c r="O26" s="145">
        <v>4.44</v>
      </c>
      <c r="P26" s="88"/>
      <c r="Q26" s="103"/>
      <c r="R26" s="148">
        <v>4.44</v>
      </c>
      <c r="S26" s="88"/>
      <c r="T26" s="149"/>
      <c r="U26" s="150"/>
      <c r="V26" s="88"/>
      <c r="W26" s="103"/>
      <c r="X26" s="141"/>
      <c r="Y26" s="90"/>
      <c r="Z26" s="152"/>
    </row>
    <row r="27" ht="13.5" spans="1:26">
      <c r="A27" s="139"/>
      <c r="B27" s="139" t="s">
        <v>252</v>
      </c>
      <c r="C27" s="140" t="s">
        <v>305</v>
      </c>
      <c r="D27" s="141"/>
      <c r="E27" s="141"/>
      <c r="F27" s="141"/>
      <c r="G27" s="141"/>
      <c r="H27" s="141"/>
      <c r="I27" s="142">
        <v>0</v>
      </c>
      <c r="J27" s="143"/>
      <c r="K27" s="143" t="s">
        <v>254</v>
      </c>
      <c r="L27" s="103"/>
      <c r="M27" s="144" t="s">
        <v>255</v>
      </c>
      <c r="N27" s="103"/>
      <c r="O27" s="145">
        <v>12.65</v>
      </c>
      <c r="P27" s="88"/>
      <c r="Q27" s="103"/>
      <c r="R27" s="148">
        <v>12.65</v>
      </c>
      <c r="S27" s="88"/>
      <c r="T27" s="149"/>
      <c r="U27" s="150"/>
      <c r="V27" s="88"/>
      <c r="W27" s="103"/>
      <c r="X27" s="141"/>
      <c r="Y27" s="90"/>
      <c r="Z27" s="152"/>
    </row>
    <row r="28" ht="13.5" spans="1:26">
      <c r="A28" s="139"/>
      <c r="B28" s="139" t="s">
        <v>254</v>
      </c>
      <c r="C28" s="140" t="s">
        <v>306</v>
      </c>
      <c r="D28" s="141">
        <v>6.3</v>
      </c>
      <c r="E28" s="141">
        <v>6.3</v>
      </c>
      <c r="F28" s="141"/>
      <c r="G28" s="141"/>
      <c r="H28" s="141"/>
      <c r="I28" s="142">
        <v>0</v>
      </c>
      <c r="J28" s="143"/>
      <c r="K28" s="143" t="s">
        <v>235</v>
      </c>
      <c r="L28" s="103"/>
      <c r="M28" s="144" t="s">
        <v>256</v>
      </c>
      <c r="N28" s="103"/>
      <c r="O28" s="145">
        <v>15.18</v>
      </c>
      <c r="P28" s="88"/>
      <c r="Q28" s="103"/>
      <c r="R28" s="148">
        <v>15.18</v>
      </c>
      <c r="S28" s="88"/>
      <c r="T28" s="149"/>
      <c r="U28" s="150"/>
      <c r="V28" s="88"/>
      <c r="W28" s="103"/>
      <c r="X28" s="141"/>
      <c r="Y28" s="90"/>
      <c r="Z28" s="152"/>
    </row>
    <row r="29" ht="13.5" spans="1:26">
      <c r="A29" s="139"/>
      <c r="B29" s="139" t="s">
        <v>235</v>
      </c>
      <c r="C29" s="140" t="s">
        <v>307</v>
      </c>
      <c r="D29" s="141"/>
      <c r="E29" s="141"/>
      <c r="F29" s="141"/>
      <c r="G29" s="141"/>
      <c r="H29" s="141"/>
      <c r="I29" s="142">
        <v>0</v>
      </c>
      <c r="J29" s="143"/>
      <c r="K29" s="143" t="s">
        <v>237</v>
      </c>
      <c r="L29" s="103"/>
      <c r="M29" s="144" t="s">
        <v>308</v>
      </c>
      <c r="N29" s="103"/>
      <c r="O29" s="145"/>
      <c r="P29" s="88"/>
      <c r="Q29" s="103"/>
      <c r="R29" s="148"/>
      <c r="S29" s="88"/>
      <c r="T29" s="149"/>
      <c r="U29" s="150"/>
      <c r="V29" s="88"/>
      <c r="W29" s="103"/>
      <c r="X29" s="141"/>
      <c r="Y29" s="90"/>
      <c r="Z29" s="152"/>
    </row>
    <row r="30" ht="13.5" spans="1:26">
      <c r="A30" s="139"/>
      <c r="B30" s="139" t="s">
        <v>269</v>
      </c>
      <c r="C30" s="140" t="s">
        <v>309</v>
      </c>
      <c r="D30" s="141"/>
      <c r="E30" s="141"/>
      <c r="F30" s="141"/>
      <c r="G30" s="141"/>
      <c r="H30" s="141"/>
      <c r="I30" s="142">
        <v>0</v>
      </c>
      <c r="J30" s="143"/>
      <c r="K30" s="143" t="s">
        <v>240</v>
      </c>
      <c r="L30" s="103"/>
      <c r="M30" s="144" t="s">
        <v>257</v>
      </c>
      <c r="N30" s="103"/>
      <c r="O30" s="145">
        <v>0.8</v>
      </c>
      <c r="P30" s="88"/>
      <c r="Q30" s="103"/>
      <c r="R30" s="148">
        <v>0.8</v>
      </c>
      <c r="S30" s="88"/>
      <c r="T30" s="149"/>
      <c r="U30" s="150"/>
      <c r="V30" s="88"/>
      <c r="W30" s="103"/>
      <c r="X30" s="141"/>
      <c r="Y30" s="90"/>
      <c r="Z30" s="152"/>
    </row>
    <row r="31" ht="13.5" spans="1:26">
      <c r="A31" s="139" t="s">
        <v>310</v>
      </c>
      <c r="B31" s="139"/>
      <c r="C31" s="140" t="s">
        <v>311</v>
      </c>
      <c r="D31" s="141"/>
      <c r="E31" s="141"/>
      <c r="F31" s="141"/>
      <c r="G31" s="141"/>
      <c r="H31" s="141"/>
      <c r="I31" s="142">
        <v>0</v>
      </c>
      <c r="J31" s="143"/>
      <c r="K31" s="143" t="s">
        <v>177</v>
      </c>
      <c r="L31" s="103"/>
      <c r="M31" s="144" t="s">
        <v>258</v>
      </c>
      <c r="N31" s="103"/>
      <c r="O31" s="145">
        <v>13.5</v>
      </c>
      <c r="P31" s="88"/>
      <c r="Q31" s="103"/>
      <c r="R31" s="148">
        <v>13.5</v>
      </c>
      <c r="S31" s="88"/>
      <c r="T31" s="149"/>
      <c r="U31" s="150"/>
      <c r="V31" s="88"/>
      <c r="W31" s="103"/>
      <c r="X31" s="141"/>
      <c r="Y31" s="90"/>
      <c r="Z31" s="152"/>
    </row>
    <row r="32" ht="13.5" spans="1:26">
      <c r="A32" s="139"/>
      <c r="B32" s="139" t="s">
        <v>212</v>
      </c>
      <c r="C32" s="140" t="s">
        <v>301</v>
      </c>
      <c r="D32" s="141"/>
      <c r="E32" s="141"/>
      <c r="F32" s="141"/>
      <c r="G32" s="141"/>
      <c r="H32" s="141"/>
      <c r="I32" s="142">
        <v>0</v>
      </c>
      <c r="J32" s="143"/>
      <c r="K32" s="143" t="s">
        <v>178</v>
      </c>
      <c r="L32" s="103"/>
      <c r="M32" s="144" t="s">
        <v>296</v>
      </c>
      <c r="N32" s="103"/>
      <c r="O32" s="145"/>
      <c r="P32" s="88"/>
      <c r="Q32" s="103"/>
      <c r="R32" s="148"/>
      <c r="S32" s="88"/>
      <c r="T32" s="149"/>
      <c r="U32" s="150"/>
      <c r="V32" s="88"/>
      <c r="W32" s="103"/>
      <c r="X32" s="141"/>
      <c r="Y32" s="90"/>
      <c r="Z32" s="152"/>
    </row>
    <row r="33" ht="13.5" spans="1:26">
      <c r="A33" s="139"/>
      <c r="B33" s="139" t="s">
        <v>211</v>
      </c>
      <c r="C33" s="140" t="s">
        <v>303</v>
      </c>
      <c r="D33" s="141"/>
      <c r="E33" s="141"/>
      <c r="F33" s="141"/>
      <c r="G33" s="141"/>
      <c r="H33" s="141"/>
      <c r="I33" s="142">
        <v>0</v>
      </c>
      <c r="J33" s="143"/>
      <c r="K33" s="143" t="s">
        <v>179</v>
      </c>
      <c r="L33" s="103"/>
      <c r="M33" s="144" t="s">
        <v>259</v>
      </c>
      <c r="N33" s="103"/>
      <c r="O33" s="145">
        <v>2</v>
      </c>
      <c r="P33" s="88"/>
      <c r="Q33" s="103"/>
      <c r="R33" s="148">
        <v>2</v>
      </c>
      <c r="S33" s="88"/>
      <c r="T33" s="149"/>
      <c r="U33" s="150"/>
      <c r="V33" s="88"/>
      <c r="W33" s="103"/>
      <c r="X33" s="141"/>
      <c r="Y33" s="90"/>
      <c r="Z33" s="152"/>
    </row>
    <row r="34" ht="13.5" spans="1:26">
      <c r="A34" s="139"/>
      <c r="B34" s="139" t="s">
        <v>288</v>
      </c>
      <c r="C34" s="140" t="s">
        <v>304</v>
      </c>
      <c r="D34" s="141"/>
      <c r="E34" s="141"/>
      <c r="F34" s="141"/>
      <c r="G34" s="141"/>
      <c r="H34" s="141"/>
      <c r="I34" s="142">
        <v>0</v>
      </c>
      <c r="J34" s="143"/>
      <c r="K34" s="143" t="s">
        <v>180</v>
      </c>
      <c r="L34" s="103"/>
      <c r="M34" s="144" t="s">
        <v>312</v>
      </c>
      <c r="N34" s="103"/>
      <c r="O34" s="145"/>
      <c r="P34" s="88"/>
      <c r="Q34" s="103"/>
      <c r="R34" s="148"/>
      <c r="S34" s="88"/>
      <c r="T34" s="149"/>
      <c r="U34" s="150"/>
      <c r="V34" s="88"/>
      <c r="W34" s="103"/>
      <c r="X34" s="141"/>
      <c r="Y34" s="90"/>
      <c r="Z34" s="152"/>
    </row>
    <row r="35" ht="13.5" spans="1:26">
      <c r="A35" s="139"/>
      <c r="B35" s="139" t="s">
        <v>250</v>
      </c>
      <c r="C35" s="140" t="s">
        <v>306</v>
      </c>
      <c r="D35" s="141"/>
      <c r="E35" s="141"/>
      <c r="F35" s="141"/>
      <c r="G35" s="141"/>
      <c r="H35" s="141"/>
      <c r="I35" s="142">
        <v>0</v>
      </c>
      <c r="J35" s="143"/>
      <c r="K35" s="143" t="s">
        <v>181</v>
      </c>
      <c r="L35" s="103"/>
      <c r="M35" s="144" t="s">
        <v>260</v>
      </c>
      <c r="N35" s="103"/>
      <c r="O35" s="145">
        <v>0.73</v>
      </c>
      <c r="P35" s="88"/>
      <c r="Q35" s="103"/>
      <c r="R35" s="148">
        <v>0.73</v>
      </c>
      <c r="S35" s="88"/>
      <c r="T35" s="149"/>
      <c r="U35" s="150"/>
      <c r="V35" s="88"/>
      <c r="W35" s="103"/>
      <c r="X35" s="141"/>
      <c r="Y35" s="90"/>
      <c r="Z35" s="152"/>
    </row>
    <row r="36" ht="13.5" spans="1:26">
      <c r="A36" s="139"/>
      <c r="B36" s="139" t="s">
        <v>252</v>
      </c>
      <c r="C36" s="140" t="s">
        <v>307</v>
      </c>
      <c r="D36" s="141"/>
      <c r="E36" s="141"/>
      <c r="F36" s="141"/>
      <c r="G36" s="141"/>
      <c r="H36" s="141"/>
      <c r="I36" s="142">
        <v>0</v>
      </c>
      <c r="J36" s="143"/>
      <c r="K36" s="143" t="s">
        <v>182</v>
      </c>
      <c r="L36" s="103"/>
      <c r="M36" s="144" t="s">
        <v>261</v>
      </c>
      <c r="N36" s="103"/>
      <c r="O36" s="145">
        <v>32.67</v>
      </c>
      <c r="P36" s="88"/>
      <c r="Q36" s="103"/>
      <c r="R36" s="148">
        <v>32.67</v>
      </c>
      <c r="S36" s="88"/>
      <c r="T36" s="149"/>
      <c r="U36" s="150"/>
      <c r="V36" s="88"/>
      <c r="W36" s="103"/>
      <c r="X36" s="141"/>
      <c r="Y36" s="90"/>
      <c r="Z36" s="152"/>
    </row>
    <row r="37" ht="13.5" spans="1:26">
      <c r="A37" s="139"/>
      <c r="B37" s="139" t="s">
        <v>269</v>
      </c>
      <c r="C37" s="140" t="s">
        <v>309</v>
      </c>
      <c r="D37" s="141"/>
      <c r="E37" s="141"/>
      <c r="F37" s="141"/>
      <c r="G37" s="141"/>
      <c r="H37" s="141"/>
      <c r="I37" s="142">
        <v>0</v>
      </c>
      <c r="J37" s="143"/>
      <c r="K37" s="143" t="s">
        <v>183</v>
      </c>
      <c r="L37" s="103"/>
      <c r="M37" s="144" t="s">
        <v>262</v>
      </c>
      <c r="N37" s="103"/>
      <c r="O37" s="145">
        <v>1</v>
      </c>
      <c r="P37" s="88"/>
      <c r="Q37" s="103"/>
      <c r="R37" s="148">
        <v>1</v>
      </c>
      <c r="S37" s="88"/>
      <c r="T37" s="149"/>
      <c r="U37" s="150"/>
      <c r="V37" s="88"/>
      <c r="W37" s="103"/>
      <c r="X37" s="141"/>
      <c r="Y37" s="90"/>
      <c r="Z37" s="152"/>
    </row>
    <row r="38" ht="13.5" spans="1:26">
      <c r="A38" s="139" t="s">
        <v>313</v>
      </c>
      <c r="B38" s="139"/>
      <c r="C38" s="140" t="s">
        <v>314</v>
      </c>
      <c r="D38" s="141">
        <f>D39+D40</f>
        <v>3258.09</v>
      </c>
      <c r="E38" s="141">
        <f>E39+E40</f>
        <v>3258.09</v>
      </c>
      <c r="F38" s="141"/>
      <c r="G38" s="141"/>
      <c r="H38" s="141"/>
      <c r="I38" s="142">
        <v>0</v>
      </c>
      <c r="J38" s="143"/>
      <c r="K38" s="143" t="s">
        <v>184</v>
      </c>
      <c r="L38" s="103"/>
      <c r="M38" s="144" t="s">
        <v>315</v>
      </c>
      <c r="N38" s="103"/>
      <c r="O38" s="145"/>
      <c r="P38" s="88"/>
      <c r="Q38" s="103"/>
      <c r="R38" s="148"/>
      <c r="S38" s="88"/>
      <c r="T38" s="149"/>
      <c r="U38" s="150"/>
      <c r="V38" s="88"/>
      <c r="W38" s="103"/>
      <c r="X38" s="141"/>
      <c r="Y38" s="90"/>
      <c r="Z38" s="152"/>
    </row>
    <row r="39" ht="13.5" spans="1:26">
      <c r="A39" s="139"/>
      <c r="B39" s="139" t="s">
        <v>212</v>
      </c>
      <c r="C39" s="140" t="s">
        <v>162</v>
      </c>
      <c r="D39" s="141">
        <v>3131.48</v>
      </c>
      <c r="E39" s="141">
        <v>3131.48</v>
      </c>
      <c r="F39" s="141"/>
      <c r="G39" s="141"/>
      <c r="H39" s="141"/>
      <c r="I39" s="142">
        <v>0</v>
      </c>
      <c r="J39" s="143"/>
      <c r="K39" s="143" t="s">
        <v>190</v>
      </c>
      <c r="L39" s="103"/>
      <c r="M39" s="144" t="s">
        <v>316</v>
      </c>
      <c r="N39" s="103"/>
      <c r="O39" s="145"/>
      <c r="P39" s="88"/>
      <c r="Q39" s="103"/>
      <c r="R39" s="148"/>
      <c r="S39" s="88"/>
      <c r="T39" s="149"/>
      <c r="U39" s="150"/>
      <c r="V39" s="88"/>
      <c r="W39" s="103"/>
      <c r="X39" s="141"/>
      <c r="Y39" s="90"/>
      <c r="Z39" s="152"/>
    </row>
    <row r="40" ht="13.5" spans="1:26">
      <c r="A40" s="139"/>
      <c r="B40" s="139" t="s">
        <v>211</v>
      </c>
      <c r="C40" s="140" t="s">
        <v>163</v>
      </c>
      <c r="D40" s="141">
        <v>126.61</v>
      </c>
      <c r="E40" s="141">
        <v>126.61</v>
      </c>
      <c r="F40" s="141"/>
      <c r="G40" s="141"/>
      <c r="H40" s="141"/>
      <c r="I40" s="142">
        <v>0</v>
      </c>
      <c r="J40" s="143"/>
      <c r="K40" s="143" t="s">
        <v>191</v>
      </c>
      <c r="L40" s="103"/>
      <c r="M40" s="144" t="s">
        <v>317</v>
      </c>
      <c r="N40" s="103"/>
      <c r="O40" s="145"/>
      <c r="P40" s="88"/>
      <c r="Q40" s="103"/>
      <c r="R40" s="148"/>
      <c r="S40" s="88"/>
      <c r="T40" s="149"/>
      <c r="U40" s="150"/>
      <c r="V40" s="88"/>
      <c r="W40" s="103"/>
      <c r="X40" s="141"/>
      <c r="Y40" s="90"/>
      <c r="Z40" s="152"/>
    </row>
    <row r="41" ht="13.5" spans="1:26">
      <c r="A41" s="139"/>
      <c r="B41" s="139" t="s">
        <v>269</v>
      </c>
      <c r="C41" s="140" t="s">
        <v>318</v>
      </c>
      <c r="D41" s="141"/>
      <c r="E41" s="141"/>
      <c r="F41" s="141"/>
      <c r="G41" s="141"/>
      <c r="H41" s="141"/>
      <c r="I41" s="142">
        <v>0</v>
      </c>
      <c r="J41" s="143"/>
      <c r="K41" s="143" t="s">
        <v>192</v>
      </c>
      <c r="L41" s="103"/>
      <c r="M41" s="144" t="s">
        <v>319</v>
      </c>
      <c r="N41" s="103"/>
      <c r="O41" s="145"/>
      <c r="P41" s="88"/>
      <c r="Q41" s="103"/>
      <c r="R41" s="148"/>
      <c r="S41" s="88"/>
      <c r="T41" s="149"/>
      <c r="U41" s="150"/>
      <c r="V41" s="88"/>
      <c r="W41" s="103"/>
      <c r="X41" s="141"/>
      <c r="Y41" s="90"/>
      <c r="Z41" s="152"/>
    </row>
    <row r="42" ht="13.5" spans="1:26">
      <c r="A42" s="139" t="s">
        <v>320</v>
      </c>
      <c r="B42" s="139"/>
      <c r="C42" s="140" t="s">
        <v>321</v>
      </c>
      <c r="D42" s="141"/>
      <c r="E42" s="141"/>
      <c r="F42" s="141"/>
      <c r="G42" s="141"/>
      <c r="H42" s="141"/>
      <c r="I42" s="142">
        <v>0</v>
      </c>
      <c r="J42" s="143"/>
      <c r="K42" s="143" t="s">
        <v>193</v>
      </c>
      <c r="L42" s="103"/>
      <c r="M42" s="144" t="s">
        <v>295</v>
      </c>
      <c r="N42" s="103"/>
      <c r="O42" s="145"/>
      <c r="P42" s="88"/>
      <c r="Q42" s="103"/>
      <c r="R42" s="148"/>
      <c r="S42" s="88"/>
      <c r="T42" s="149"/>
      <c r="U42" s="150"/>
      <c r="V42" s="88"/>
      <c r="W42" s="103"/>
      <c r="X42" s="141"/>
      <c r="Y42" s="90"/>
      <c r="Z42" s="152"/>
    </row>
    <row r="43" ht="13.5" spans="1:26">
      <c r="A43" s="139"/>
      <c r="B43" s="139" t="s">
        <v>212</v>
      </c>
      <c r="C43" s="140" t="s">
        <v>322</v>
      </c>
      <c r="D43" s="141"/>
      <c r="E43" s="141"/>
      <c r="F43" s="141"/>
      <c r="G43" s="141"/>
      <c r="H43" s="141"/>
      <c r="I43" s="142">
        <v>0</v>
      </c>
      <c r="J43" s="143"/>
      <c r="K43" s="143" t="s">
        <v>194</v>
      </c>
      <c r="L43" s="103"/>
      <c r="M43" s="144" t="s">
        <v>263</v>
      </c>
      <c r="N43" s="103"/>
      <c r="O43" s="145">
        <v>39.38</v>
      </c>
      <c r="P43" s="88"/>
      <c r="Q43" s="103"/>
      <c r="R43" s="148">
        <v>39.38</v>
      </c>
      <c r="S43" s="88"/>
      <c r="T43" s="149"/>
      <c r="U43" s="150"/>
      <c r="V43" s="88"/>
      <c r="W43" s="103"/>
      <c r="X43" s="141"/>
      <c r="Y43" s="90"/>
      <c r="Z43" s="152"/>
    </row>
    <row r="44" ht="13.5" spans="1:26">
      <c r="A44" s="139"/>
      <c r="B44" s="139" t="s">
        <v>211</v>
      </c>
      <c r="C44" s="140" t="s">
        <v>323</v>
      </c>
      <c r="D44" s="141"/>
      <c r="E44" s="141"/>
      <c r="F44" s="141"/>
      <c r="G44" s="141"/>
      <c r="H44" s="141"/>
      <c r="I44" s="142">
        <v>0</v>
      </c>
      <c r="J44" s="143"/>
      <c r="K44" s="143" t="s">
        <v>324</v>
      </c>
      <c r="L44" s="103"/>
      <c r="M44" s="144" t="s">
        <v>325</v>
      </c>
      <c r="N44" s="103"/>
      <c r="O44" s="145"/>
      <c r="P44" s="88"/>
      <c r="Q44" s="103"/>
      <c r="R44" s="148"/>
      <c r="S44" s="88"/>
      <c r="T44" s="149"/>
      <c r="U44" s="150"/>
      <c r="V44" s="88"/>
      <c r="W44" s="103"/>
      <c r="X44" s="141"/>
      <c r="Y44" s="90"/>
      <c r="Z44" s="152"/>
    </row>
    <row r="45" ht="13.5" spans="1:26">
      <c r="A45" s="139" t="s">
        <v>326</v>
      </c>
      <c r="B45" s="139"/>
      <c r="C45" s="140" t="s">
        <v>327</v>
      </c>
      <c r="D45" s="141"/>
      <c r="E45" s="141"/>
      <c r="F45" s="141"/>
      <c r="G45" s="141"/>
      <c r="H45" s="141"/>
      <c r="I45" s="142">
        <v>0</v>
      </c>
      <c r="J45" s="143"/>
      <c r="K45" s="143" t="s">
        <v>264</v>
      </c>
      <c r="L45" s="103"/>
      <c r="M45" s="144" t="s">
        <v>265</v>
      </c>
      <c r="N45" s="103"/>
      <c r="O45" s="145">
        <v>24</v>
      </c>
      <c r="P45" s="88"/>
      <c r="Q45" s="103"/>
      <c r="R45" s="148">
        <v>24</v>
      </c>
      <c r="S45" s="88"/>
      <c r="T45" s="149"/>
      <c r="U45" s="150"/>
      <c r="V45" s="88"/>
      <c r="W45" s="103"/>
      <c r="X45" s="141"/>
      <c r="Y45" s="90"/>
      <c r="Z45" s="152"/>
    </row>
    <row r="46" ht="13.5" spans="1:26">
      <c r="A46" s="139"/>
      <c r="B46" s="139" t="s">
        <v>212</v>
      </c>
      <c r="C46" s="140" t="s">
        <v>328</v>
      </c>
      <c r="D46" s="141"/>
      <c r="E46" s="141"/>
      <c r="F46" s="141"/>
      <c r="G46" s="141"/>
      <c r="H46" s="141"/>
      <c r="I46" s="142">
        <v>0</v>
      </c>
      <c r="J46" s="143"/>
      <c r="K46" s="143" t="s">
        <v>329</v>
      </c>
      <c r="L46" s="103"/>
      <c r="M46" s="144" t="s">
        <v>330</v>
      </c>
      <c r="N46" s="103"/>
      <c r="O46" s="145"/>
      <c r="P46" s="88"/>
      <c r="Q46" s="103"/>
      <c r="R46" s="148"/>
      <c r="S46" s="88"/>
      <c r="T46" s="149"/>
      <c r="U46" s="150"/>
      <c r="V46" s="88"/>
      <c r="W46" s="103"/>
      <c r="X46" s="141"/>
      <c r="Y46" s="90"/>
      <c r="Z46" s="152"/>
    </row>
    <row r="47" ht="13.5" spans="1:26">
      <c r="A47" s="139"/>
      <c r="B47" s="139" t="s">
        <v>211</v>
      </c>
      <c r="C47" s="140" t="s">
        <v>331</v>
      </c>
      <c r="D47" s="141"/>
      <c r="E47" s="141"/>
      <c r="F47" s="141"/>
      <c r="G47" s="141"/>
      <c r="H47" s="141"/>
      <c r="I47" s="142">
        <v>0</v>
      </c>
      <c r="J47" s="143"/>
      <c r="K47" s="143" t="s">
        <v>332</v>
      </c>
      <c r="L47" s="103"/>
      <c r="M47" s="144" t="s">
        <v>333</v>
      </c>
      <c r="N47" s="103"/>
      <c r="O47" s="145"/>
      <c r="P47" s="88"/>
      <c r="Q47" s="103"/>
      <c r="R47" s="148"/>
      <c r="S47" s="88"/>
      <c r="T47" s="149"/>
      <c r="U47" s="150"/>
      <c r="V47" s="88"/>
      <c r="W47" s="103"/>
      <c r="X47" s="141"/>
      <c r="Y47" s="90"/>
      <c r="Z47" s="152"/>
    </row>
    <row r="48" ht="13.5" spans="1:26">
      <c r="A48" s="139"/>
      <c r="B48" s="139" t="s">
        <v>269</v>
      </c>
      <c r="C48" s="140" t="s">
        <v>334</v>
      </c>
      <c r="D48" s="141"/>
      <c r="E48" s="141"/>
      <c r="F48" s="141"/>
      <c r="G48" s="141"/>
      <c r="H48" s="141"/>
      <c r="I48" s="142">
        <v>0</v>
      </c>
      <c r="J48" s="143"/>
      <c r="K48" s="143" t="s">
        <v>269</v>
      </c>
      <c r="L48" s="103"/>
      <c r="M48" s="144" t="s">
        <v>298</v>
      </c>
      <c r="N48" s="103"/>
      <c r="O48" s="145"/>
      <c r="P48" s="88"/>
      <c r="Q48" s="103"/>
      <c r="R48" s="148"/>
      <c r="S48" s="88"/>
      <c r="T48" s="149"/>
      <c r="U48" s="150"/>
      <c r="V48" s="88"/>
      <c r="W48" s="103"/>
      <c r="X48" s="141"/>
      <c r="Y48" s="90"/>
      <c r="Z48" s="152"/>
    </row>
    <row r="49" ht="13.5" spans="1:26">
      <c r="A49" s="139" t="s">
        <v>335</v>
      </c>
      <c r="B49" s="139"/>
      <c r="C49" s="140" t="s">
        <v>336</v>
      </c>
      <c r="D49" s="141"/>
      <c r="E49" s="141"/>
      <c r="F49" s="141"/>
      <c r="G49" s="141"/>
      <c r="H49" s="141"/>
      <c r="I49" s="142">
        <v>0</v>
      </c>
      <c r="J49" s="143" t="s">
        <v>266</v>
      </c>
      <c r="K49" s="143"/>
      <c r="L49" s="103"/>
      <c r="M49" s="144" t="s">
        <v>164</v>
      </c>
      <c r="N49" s="103"/>
      <c r="O49" s="145">
        <f>R49+T49</f>
        <v>533.85</v>
      </c>
      <c r="P49" s="88"/>
      <c r="Q49" s="103"/>
      <c r="R49" s="148">
        <f>SUM(R51:R60)</f>
        <v>380.78</v>
      </c>
      <c r="S49" s="88"/>
      <c r="T49" s="149">
        <f>T54+T56</f>
        <v>153.07</v>
      </c>
      <c r="U49" s="150"/>
      <c r="V49" s="88"/>
      <c r="W49" s="103"/>
      <c r="X49" s="141"/>
      <c r="Y49" s="90"/>
      <c r="Z49" s="152"/>
    </row>
    <row r="50" ht="13.5" spans="1:26">
      <c r="A50" s="139"/>
      <c r="B50" s="139" t="s">
        <v>212</v>
      </c>
      <c r="C50" s="140" t="s">
        <v>337</v>
      </c>
      <c r="D50" s="141"/>
      <c r="E50" s="141"/>
      <c r="F50" s="141"/>
      <c r="G50" s="141"/>
      <c r="H50" s="141"/>
      <c r="I50" s="142">
        <v>0</v>
      </c>
      <c r="J50" s="143"/>
      <c r="K50" s="143" t="s">
        <v>212</v>
      </c>
      <c r="L50" s="103"/>
      <c r="M50" s="144" t="s">
        <v>338</v>
      </c>
      <c r="N50" s="103"/>
      <c r="O50" s="145"/>
      <c r="P50" s="88"/>
      <c r="Q50" s="103"/>
      <c r="R50" s="148"/>
      <c r="S50" s="88"/>
      <c r="T50" s="149"/>
      <c r="U50" s="150"/>
      <c r="V50" s="88"/>
      <c r="W50" s="103"/>
      <c r="X50" s="141"/>
      <c r="Y50" s="90"/>
      <c r="Z50" s="152"/>
    </row>
    <row r="51" ht="13.5" spans="1:26">
      <c r="A51" s="139"/>
      <c r="B51" s="139" t="s">
        <v>211</v>
      </c>
      <c r="C51" s="140" t="s">
        <v>339</v>
      </c>
      <c r="D51" s="141"/>
      <c r="E51" s="141"/>
      <c r="F51" s="141"/>
      <c r="G51" s="141"/>
      <c r="H51" s="141"/>
      <c r="I51" s="142">
        <v>0</v>
      </c>
      <c r="J51" s="143"/>
      <c r="K51" s="143" t="s">
        <v>211</v>
      </c>
      <c r="L51" s="103"/>
      <c r="M51" s="144" t="s">
        <v>267</v>
      </c>
      <c r="N51" s="103"/>
      <c r="O51" s="145">
        <v>234.28</v>
      </c>
      <c r="P51" s="88"/>
      <c r="Q51" s="103"/>
      <c r="R51" s="148">
        <v>234.28</v>
      </c>
      <c r="S51" s="88"/>
      <c r="T51" s="149"/>
      <c r="U51" s="150"/>
      <c r="V51" s="88"/>
      <c r="W51" s="103"/>
      <c r="X51" s="141"/>
      <c r="Y51" s="90"/>
      <c r="Z51" s="152"/>
    </row>
    <row r="52" ht="13.5" spans="1:26">
      <c r="A52" s="139" t="s">
        <v>340</v>
      </c>
      <c r="B52" s="139"/>
      <c r="C52" s="140" t="s">
        <v>164</v>
      </c>
      <c r="D52" s="141">
        <f>E52+F52</f>
        <v>533.85</v>
      </c>
      <c r="E52" s="141">
        <f>SUM(E53:E57)</f>
        <v>380.78</v>
      </c>
      <c r="F52" s="141">
        <v>153.07</v>
      </c>
      <c r="G52" s="141"/>
      <c r="H52" s="141"/>
      <c r="I52" s="142">
        <v>0</v>
      </c>
      <c r="J52" s="143"/>
      <c r="K52" s="143" t="s">
        <v>288</v>
      </c>
      <c r="L52" s="103"/>
      <c r="M52" s="144" t="s">
        <v>341</v>
      </c>
      <c r="N52" s="103"/>
      <c r="O52" s="145"/>
      <c r="P52" s="88"/>
      <c r="Q52" s="103"/>
      <c r="R52" s="148"/>
      <c r="S52" s="88"/>
      <c r="T52" s="149"/>
      <c r="U52" s="150"/>
      <c r="V52" s="88"/>
      <c r="W52" s="103"/>
      <c r="X52" s="141"/>
      <c r="Y52" s="90"/>
      <c r="Z52" s="152"/>
    </row>
    <row r="53" ht="13.5" spans="1:26">
      <c r="A53" s="139"/>
      <c r="B53" s="139" t="s">
        <v>212</v>
      </c>
      <c r="C53" s="140" t="s">
        <v>342</v>
      </c>
      <c r="D53" s="141">
        <f t="shared" ref="D53:D57" si="1">E53+F53</f>
        <v>0</v>
      </c>
      <c r="E53" s="141"/>
      <c r="F53" s="141"/>
      <c r="G53" s="141"/>
      <c r="H53" s="141"/>
      <c r="I53" s="142">
        <v>0</v>
      </c>
      <c r="J53" s="143"/>
      <c r="K53" s="143" t="s">
        <v>250</v>
      </c>
      <c r="L53" s="103"/>
      <c r="M53" s="144" t="s">
        <v>343</v>
      </c>
      <c r="N53" s="103"/>
      <c r="O53" s="145"/>
      <c r="P53" s="88"/>
      <c r="Q53" s="103"/>
      <c r="R53" s="148"/>
      <c r="S53" s="88"/>
      <c r="T53" s="149"/>
      <c r="U53" s="150"/>
      <c r="V53" s="88"/>
      <c r="W53" s="103"/>
      <c r="X53" s="141"/>
      <c r="Y53" s="90"/>
      <c r="Z53" s="152"/>
    </row>
    <row r="54" ht="13.5" spans="1:26">
      <c r="A54" s="139"/>
      <c r="B54" s="139" t="s">
        <v>211</v>
      </c>
      <c r="C54" s="140" t="s">
        <v>344</v>
      </c>
      <c r="D54" s="141">
        <f t="shared" si="1"/>
        <v>0</v>
      </c>
      <c r="E54" s="141"/>
      <c r="F54" s="141"/>
      <c r="G54" s="141"/>
      <c r="H54" s="141"/>
      <c r="I54" s="142">
        <v>0</v>
      </c>
      <c r="J54" s="143"/>
      <c r="K54" s="143" t="s">
        <v>252</v>
      </c>
      <c r="L54" s="103"/>
      <c r="M54" s="144" t="s">
        <v>268</v>
      </c>
      <c r="N54" s="103"/>
      <c r="O54" s="145">
        <f>R54+T54</f>
        <v>181.46</v>
      </c>
      <c r="P54" s="88"/>
      <c r="Q54" s="103"/>
      <c r="R54" s="148">
        <v>141.55</v>
      </c>
      <c r="S54" s="88"/>
      <c r="T54" s="149">
        <v>39.91</v>
      </c>
      <c r="U54" s="150"/>
      <c r="V54" s="88"/>
      <c r="W54" s="103"/>
      <c r="X54" s="141"/>
      <c r="Y54" s="90"/>
      <c r="Z54" s="152"/>
    </row>
    <row r="55" ht="13.5" spans="1:26">
      <c r="A55" s="139"/>
      <c r="B55" s="139" t="s">
        <v>288</v>
      </c>
      <c r="C55" s="140" t="s">
        <v>345</v>
      </c>
      <c r="D55" s="141">
        <f t="shared" si="1"/>
        <v>0</v>
      </c>
      <c r="E55" s="141"/>
      <c r="F55" s="141"/>
      <c r="G55" s="141"/>
      <c r="H55" s="141"/>
      <c r="I55" s="142">
        <v>0</v>
      </c>
      <c r="J55" s="143"/>
      <c r="K55" s="143" t="s">
        <v>254</v>
      </c>
      <c r="L55" s="103"/>
      <c r="M55" s="144" t="s">
        <v>346</v>
      </c>
      <c r="N55" s="103"/>
      <c r="O55" s="145"/>
      <c r="P55" s="88"/>
      <c r="Q55" s="103"/>
      <c r="R55" s="148"/>
      <c r="S55" s="88"/>
      <c r="T55" s="149"/>
      <c r="U55" s="150"/>
      <c r="V55" s="88"/>
      <c r="W55" s="103"/>
      <c r="X55" s="141"/>
      <c r="Y55" s="90"/>
      <c r="Z55" s="152"/>
    </row>
    <row r="56" ht="13.5" spans="1:26">
      <c r="A56" s="139"/>
      <c r="B56" s="139" t="s">
        <v>252</v>
      </c>
      <c r="C56" s="140" t="s">
        <v>347</v>
      </c>
      <c r="D56" s="141">
        <f t="shared" si="1"/>
        <v>234.28</v>
      </c>
      <c r="E56" s="141">
        <v>234.28</v>
      </c>
      <c r="F56" s="141"/>
      <c r="G56" s="141"/>
      <c r="H56" s="141"/>
      <c r="I56" s="142">
        <v>0</v>
      </c>
      <c r="J56" s="143"/>
      <c r="K56" s="143" t="s">
        <v>235</v>
      </c>
      <c r="L56" s="103"/>
      <c r="M56" s="144" t="s">
        <v>348</v>
      </c>
      <c r="N56" s="103"/>
      <c r="O56" s="145">
        <f>R56+T56</f>
        <v>113.16</v>
      </c>
      <c r="P56" s="88"/>
      <c r="Q56" s="103"/>
      <c r="R56" s="148"/>
      <c r="S56" s="88"/>
      <c r="T56" s="149">
        <v>113.16</v>
      </c>
      <c r="U56" s="150"/>
      <c r="V56" s="88"/>
      <c r="W56" s="103"/>
      <c r="X56" s="141"/>
      <c r="Y56" s="90"/>
      <c r="Z56" s="152"/>
    </row>
    <row r="57" ht="13.5" spans="1:26">
      <c r="A57" s="139"/>
      <c r="B57" s="139" t="s">
        <v>269</v>
      </c>
      <c r="C57" s="140" t="s">
        <v>349</v>
      </c>
      <c r="D57" s="141">
        <f t="shared" si="1"/>
        <v>299.57</v>
      </c>
      <c r="E57" s="141">
        <v>146.5</v>
      </c>
      <c r="F57" s="141">
        <v>153.07</v>
      </c>
      <c r="G57" s="141"/>
      <c r="H57" s="141"/>
      <c r="I57" s="142">
        <v>0</v>
      </c>
      <c r="J57" s="143"/>
      <c r="K57" s="143" t="s">
        <v>237</v>
      </c>
      <c r="L57" s="103"/>
      <c r="M57" s="144" t="s">
        <v>344</v>
      </c>
      <c r="N57" s="103"/>
      <c r="O57" s="145"/>
      <c r="P57" s="88"/>
      <c r="Q57" s="103"/>
      <c r="R57" s="148"/>
      <c r="S57" s="88"/>
      <c r="T57" s="149"/>
      <c r="U57" s="150"/>
      <c r="V57" s="88"/>
      <c r="W57" s="103"/>
      <c r="X57" s="141"/>
      <c r="Y57" s="90"/>
      <c r="Z57" s="152"/>
    </row>
    <row r="58" ht="13.5" spans="1:26">
      <c r="A58" s="139" t="s">
        <v>350</v>
      </c>
      <c r="B58" s="139"/>
      <c r="C58" s="140" t="s">
        <v>351</v>
      </c>
      <c r="D58" s="141"/>
      <c r="E58" s="141"/>
      <c r="F58" s="141"/>
      <c r="G58" s="141"/>
      <c r="H58" s="141"/>
      <c r="I58" s="142">
        <v>0</v>
      </c>
      <c r="J58" s="143"/>
      <c r="K58" s="143" t="s">
        <v>240</v>
      </c>
      <c r="L58" s="103"/>
      <c r="M58" s="144" t="s">
        <v>352</v>
      </c>
      <c r="N58" s="103"/>
      <c r="O58" s="145"/>
      <c r="P58" s="88"/>
      <c r="Q58" s="103"/>
      <c r="R58" s="148"/>
      <c r="S58" s="88"/>
      <c r="T58" s="149"/>
      <c r="U58" s="150"/>
      <c r="V58" s="88"/>
      <c r="W58" s="103"/>
      <c r="X58" s="141"/>
      <c r="Y58" s="90"/>
      <c r="Z58" s="152"/>
    </row>
    <row r="59" ht="13.5" spans="1:26">
      <c r="A59" s="139"/>
      <c r="B59" s="139" t="s">
        <v>211</v>
      </c>
      <c r="C59" s="140" t="s">
        <v>353</v>
      </c>
      <c r="D59" s="141"/>
      <c r="E59" s="141"/>
      <c r="F59" s="141"/>
      <c r="G59" s="141"/>
      <c r="H59" s="141"/>
      <c r="I59" s="142">
        <v>0</v>
      </c>
      <c r="J59" s="143"/>
      <c r="K59" s="143" t="s">
        <v>176</v>
      </c>
      <c r="L59" s="103"/>
      <c r="M59" s="144" t="s">
        <v>345</v>
      </c>
      <c r="N59" s="103"/>
      <c r="O59" s="145"/>
      <c r="P59" s="88"/>
      <c r="Q59" s="103"/>
      <c r="R59" s="148"/>
      <c r="S59" s="88"/>
      <c r="T59" s="149"/>
      <c r="U59" s="150"/>
      <c r="V59" s="88"/>
      <c r="W59" s="103"/>
      <c r="X59" s="141"/>
      <c r="Y59" s="90"/>
      <c r="Z59" s="152"/>
    </row>
    <row r="60" ht="13.5" spans="1:26">
      <c r="A60" s="139"/>
      <c r="B60" s="139" t="s">
        <v>288</v>
      </c>
      <c r="C60" s="140" t="s">
        <v>354</v>
      </c>
      <c r="D60" s="141"/>
      <c r="E60" s="141"/>
      <c r="F60" s="141"/>
      <c r="G60" s="141"/>
      <c r="H60" s="141"/>
      <c r="I60" s="142">
        <v>0</v>
      </c>
      <c r="J60" s="143"/>
      <c r="K60" s="143" t="s">
        <v>269</v>
      </c>
      <c r="L60" s="103"/>
      <c r="M60" s="144" t="s">
        <v>270</v>
      </c>
      <c r="N60" s="103"/>
      <c r="O60" s="145">
        <v>4.95</v>
      </c>
      <c r="P60" s="88"/>
      <c r="Q60" s="103"/>
      <c r="R60" s="148">
        <v>4.95</v>
      </c>
      <c r="S60" s="88"/>
      <c r="T60" s="149"/>
      <c r="U60" s="150"/>
      <c r="V60" s="88"/>
      <c r="W60" s="103"/>
      <c r="X60" s="141"/>
      <c r="Y60" s="90"/>
      <c r="Z60" s="152"/>
    </row>
    <row r="61" ht="13.5" spans="1:26">
      <c r="A61" s="139" t="s">
        <v>355</v>
      </c>
      <c r="B61" s="139"/>
      <c r="C61" s="140" t="s">
        <v>356</v>
      </c>
      <c r="D61" s="141"/>
      <c r="E61" s="141"/>
      <c r="F61" s="141"/>
      <c r="G61" s="141"/>
      <c r="H61" s="141"/>
      <c r="I61" s="142">
        <v>0</v>
      </c>
      <c r="J61" s="143" t="s">
        <v>357</v>
      </c>
      <c r="K61" s="143"/>
      <c r="L61" s="103"/>
      <c r="M61" s="144" t="s">
        <v>356</v>
      </c>
      <c r="N61" s="103"/>
      <c r="O61" s="145"/>
      <c r="P61" s="88"/>
      <c r="Q61" s="103"/>
      <c r="R61" s="148"/>
      <c r="S61" s="88"/>
      <c r="T61" s="149"/>
      <c r="U61" s="150"/>
      <c r="V61" s="88"/>
      <c r="W61" s="103"/>
      <c r="X61" s="141"/>
      <c r="Y61" s="90"/>
      <c r="Z61" s="152"/>
    </row>
    <row r="62" ht="13.5" spans="1:26">
      <c r="A62" s="139"/>
      <c r="B62" s="139" t="s">
        <v>212</v>
      </c>
      <c r="C62" s="140" t="s">
        <v>358</v>
      </c>
      <c r="D62" s="141"/>
      <c r="E62" s="141"/>
      <c r="F62" s="141"/>
      <c r="G62" s="141"/>
      <c r="H62" s="141"/>
      <c r="I62" s="142">
        <v>0</v>
      </c>
      <c r="J62" s="143"/>
      <c r="K62" s="143" t="s">
        <v>212</v>
      </c>
      <c r="L62" s="103"/>
      <c r="M62" s="144" t="s">
        <v>358</v>
      </c>
      <c r="N62" s="103"/>
      <c r="O62" s="145"/>
      <c r="P62" s="88"/>
      <c r="Q62" s="103"/>
      <c r="R62" s="148"/>
      <c r="S62" s="88"/>
      <c r="T62" s="149"/>
      <c r="U62" s="150"/>
      <c r="V62" s="88"/>
      <c r="W62" s="103"/>
      <c r="X62" s="141"/>
      <c r="Y62" s="90"/>
      <c r="Z62" s="152"/>
    </row>
    <row r="63" ht="13.5" spans="1:26">
      <c r="A63" s="139"/>
      <c r="B63" s="139" t="s">
        <v>211</v>
      </c>
      <c r="C63" s="140" t="s">
        <v>359</v>
      </c>
      <c r="D63" s="141"/>
      <c r="E63" s="141"/>
      <c r="F63" s="141"/>
      <c r="G63" s="141"/>
      <c r="H63" s="141"/>
      <c r="I63" s="142">
        <v>0</v>
      </c>
      <c r="J63" s="143"/>
      <c r="K63" s="143" t="s">
        <v>211</v>
      </c>
      <c r="L63" s="103"/>
      <c r="M63" s="144" t="s">
        <v>359</v>
      </c>
      <c r="N63" s="103"/>
      <c r="O63" s="145"/>
      <c r="P63" s="88"/>
      <c r="Q63" s="103"/>
      <c r="R63" s="148"/>
      <c r="S63" s="88"/>
      <c r="T63" s="149"/>
      <c r="U63" s="150"/>
      <c r="V63" s="88"/>
      <c r="W63" s="103"/>
      <c r="X63" s="141"/>
      <c r="Y63" s="90"/>
      <c r="Z63" s="152"/>
    </row>
    <row r="64" ht="13.5" spans="1:26">
      <c r="A64" s="139"/>
      <c r="B64" s="139" t="s">
        <v>288</v>
      </c>
      <c r="C64" s="140" t="s">
        <v>360</v>
      </c>
      <c r="D64" s="141"/>
      <c r="E64" s="141"/>
      <c r="F64" s="141"/>
      <c r="G64" s="141"/>
      <c r="H64" s="141"/>
      <c r="I64" s="142">
        <v>0</v>
      </c>
      <c r="J64" s="143"/>
      <c r="K64" s="143" t="s">
        <v>288</v>
      </c>
      <c r="L64" s="103"/>
      <c r="M64" s="144" t="s">
        <v>360</v>
      </c>
      <c r="N64" s="103"/>
      <c r="O64" s="145"/>
      <c r="P64" s="88"/>
      <c r="Q64" s="103"/>
      <c r="R64" s="148"/>
      <c r="S64" s="88"/>
      <c r="T64" s="149"/>
      <c r="U64" s="150"/>
      <c r="V64" s="88"/>
      <c r="W64" s="103"/>
      <c r="X64" s="141"/>
      <c r="Y64" s="90"/>
      <c r="Z64" s="152"/>
    </row>
    <row r="65" ht="13.5" spans="1:26">
      <c r="A65" s="139"/>
      <c r="B65" s="139" t="s">
        <v>250</v>
      </c>
      <c r="C65" s="140" t="s">
        <v>361</v>
      </c>
      <c r="D65" s="141"/>
      <c r="E65" s="141"/>
      <c r="F65" s="141"/>
      <c r="G65" s="141"/>
      <c r="H65" s="141"/>
      <c r="I65" s="142">
        <v>0</v>
      </c>
      <c r="J65" s="143"/>
      <c r="K65" s="143" t="s">
        <v>250</v>
      </c>
      <c r="L65" s="103"/>
      <c r="M65" s="144" t="s">
        <v>361</v>
      </c>
      <c r="N65" s="103"/>
      <c r="O65" s="145"/>
      <c r="P65" s="88"/>
      <c r="Q65" s="103"/>
      <c r="R65" s="148"/>
      <c r="S65" s="88"/>
      <c r="T65" s="149"/>
      <c r="U65" s="150"/>
      <c r="V65" s="88"/>
      <c r="W65" s="103"/>
      <c r="X65" s="141"/>
      <c r="Y65" s="90"/>
      <c r="Z65" s="152"/>
    </row>
    <row r="66" ht="13.5" spans="1:26">
      <c r="A66" s="139" t="s">
        <v>362</v>
      </c>
      <c r="B66" s="139"/>
      <c r="C66" s="140" t="s">
        <v>363</v>
      </c>
      <c r="D66" s="141"/>
      <c r="E66" s="141"/>
      <c r="F66" s="141"/>
      <c r="G66" s="141"/>
      <c r="H66" s="141"/>
      <c r="I66" s="142">
        <v>0</v>
      </c>
      <c r="J66" s="143"/>
      <c r="K66" s="143" t="s">
        <v>252</v>
      </c>
      <c r="L66" s="103"/>
      <c r="M66" s="144" t="s">
        <v>364</v>
      </c>
      <c r="N66" s="103"/>
      <c r="O66" s="145"/>
      <c r="P66" s="88"/>
      <c r="Q66" s="103"/>
      <c r="R66" s="148"/>
      <c r="S66" s="88"/>
      <c r="T66" s="149"/>
      <c r="U66" s="150"/>
      <c r="V66" s="88"/>
      <c r="W66" s="103"/>
      <c r="X66" s="141"/>
      <c r="Y66" s="90"/>
      <c r="Z66" s="152"/>
    </row>
    <row r="67" ht="13.5" spans="1:26">
      <c r="A67" s="139"/>
      <c r="B67" s="139" t="s">
        <v>212</v>
      </c>
      <c r="C67" s="140" t="s">
        <v>364</v>
      </c>
      <c r="D67" s="141"/>
      <c r="E67" s="141"/>
      <c r="F67" s="141"/>
      <c r="G67" s="141"/>
      <c r="H67" s="141"/>
      <c r="I67" s="142">
        <v>0</v>
      </c>
      <c r="J67" s="143" t="s">
        <v>365</v>
      </c>
      <c r="K67" s="143"/>
      <c r="L67" s="103"/>
      <c r="M67" s="144" t="s">
        <v>366</v>
      </c>
      <c r="N67" s="103"/>
      <c r="O67" s="145"/>
      <c r="P67" s="88"/>
      <c r="Q67" s="103"/>
      <c r="R67" s="148"/>
      <c r="S67" s="88"/>
      <c r="T67" s="149"/>
      <c r="U67" s="150"/>
      <c r="V67" s="88"/>
      <c r="W67" s="103"/>
      <c r="X67" s="141"/>
      <c r="Y67" s="90"/>
      <c r="Z67" s="152"/>
    </row>
    <row r="68" ht="13.5" spans="1:26">
      <c r="A68" s="139"/>
      <c r="B68" s="139" t="s">
        <v>211</v>
      </c>
      <c r="C68" s="140" t="s">
        <v>367</v>
      </c>
      <c r="D68" s="141"/>
      <c r="E68" s="141"/>
      <c r="F68" s="141"/>
      <c r="G68" s="141"/>
      <c r="H68" s="141"/>
      <c r="I68" s="142">
        <v>0</v>
      </c>
      <c r="J68" s="143"/>
      <c r="K68" s="143" t="s">
        <v>212</v>
      </c>
      <c r="L68" s="103"/>
      <c r="M68" s="144" t="s">
        <v>301</v>
      </c>
      <c r="N68" s="103"/>
      <c r="O68" s="145"/>
      <c r="P68" s="88"/>
      <c r="Q68" s="103"/>
      <c r="R68" s="148"/>
      <c r="S68" s="88"/>
      <c r="T68" s="149"/>
      <c r="U68" s="150"/>
      <c r="V68" s="88"/>
      <c r="W68" s="103"/>
      <c r="X68" s="141"/>
      <c r="Y68" s="90"/>
      <c r="Z68" s="152"/>
    </row>
    <row r="69" ht="13.5" spans="1:26">
      <c r="A69" s="139" t="s">
        <v>368</v>
      </c>
      <c r="B69" s="139"/>
      <c r="C69" s="140" t="s">
        <v>369</v>
      </c>
      <c r="D69" s="141"/>
      <c r="E69" s="141"/>
      <c r="F69" s="141"/>
      <c r="G69" s="141"/>
      <c r="H69" s="141"/>
      <c r="I69" s="142">
        <v>0</v>
      </c>
      <c r="J69" s="143"/>
      <c r="K69" s="143" t="s">
        <v>211</v>
      </c>
      <c r="L69" s="103"/>
      <c r="M69" s="144" t="s">
        <v>275</v>
      </c>
      <c r="N69" s="103"/>
      <c r="O69" s="145"/>
      <c r="P69" s="88"/>
      <c r="Q69" s="103"/>
      <c r="R69" s="148"/>
      <c r="S69" s="88"/>
      <c r="T69" s="149"/>
      <c r="U69" s="150"/>
      <c r="V69" s="88"/>
      <c r="W69" s="103"/>
      <c r="X69" s="141"/>
      <c r="Y69" s="90"/>
      <c r="Z69" s="152"/>
    </row>
    <row r="70" ht="13.5" spans="1:26">
      <c r="A70" s="139"/>
      <c r="B70" s="139" t="s">
        <v>212</v>
      </c>
      <c r="C70" s="140" t="s">
        <v>370</v>
      </c>
      <c r="D70" s="141"/>
      <c r="E70" s="141"/>
      <c r="F70" s="141"/>
      <c r="G70" s="141"/>
      <c r="H70" s="141"/>
      <c r="I70" s="142">
        <v>0</v>
      </c>
      <c r="J70" s="143"/>
      <c r="K70" s="143" t="s">
        <v>288</v>
      </c>
      <c r="L70" s="103"/>
      <c r="M70" s="144" t="s">
        <v>371</v>
      </c>
      <c r="N70" s="103"/>
      <c r="O70" s="145"/>
      <c r="P70" s="88"/>
      <c r="Q70" s="103"/>
      <c r="R70" s="148"/>
      <c r="S70" s="88"/>
      <c r="T70" s="149"/>
      <c r="U70" s="150"/>
      <c r="V70" s="88"/>
      <c r="W70" s="103"/>
      <c r="X70" s="141"/>
      <c r="Y70" s="90"/>
      <c r="Z70" s="152"/>
    </row>
    <row r="71" ht="13.5" spans="1:26">
      <c r="A71" s="139"/>
      <c r="B71" s="139" t="s">
        <v>211</v>
      </c>
      <c r="C71" s="140" t="s">
        <v>372</v>
      </c>
      <c r="D71" s="141"/>
      <c r="E71" s="141"/>
      <c r="F71" s="141"/>
      <c r="G71" s="141"/>
      <c r="H71" s="141"/>
      <c r="I71" s="142">
        <v>0</v>
      </c>
      <c r="J71" s="143"/>
      <c r="K71" s="143" t="s">
        <v>252</v>
      </c>
      <c r="L71" s="103"/>
      <c r="M71" s="144" t="s">
        <v>303</v>
      </c>
      <c r="N71" s="103"/>
      <c r="O71" s="145"/>
      <c r="P71" s="88"/>
      <c r="Q71" s="103"/>
      <c r="R71" s="148"/>
      <c r="S71" s="88"/>
      <c r="T71" s="149"/>
      <c r="U71" s="150"/>
      <c r="V71" s="88"/>
      <c r="W71" s="103"/>
      <c r="X71" s="141"/>
      <c r="Y71" s="90"/>
      <c r="Z71" s="152"/>
    </row>
    <row r="72" ht="13.5" spans="1:26">
      <c r="A72" s="139"/>
      <c r="B72" s="139" t="s">
        <v>288</v>
      </c>
      <c r="C72" s="140" t="s">
        <v>373</v>
      </c>
      <c r="D72" s="141"/>
      <c r="E72" s="141"/>
      <c r="F72" s="141"/>
      <c r="G72" s="141"/>
      <c r="H72" s="141"/>
      <c r="I72" s="142">
        <v>0</v>
      </c>
      <c r="J72" s="143"/>
      <c r="K72" s="143" t="s">
        <v>254</v>
      </c>
      <c r="L72" s="103"/>
      <c r="M72" s="144" t="s">
        <v>307</v>
      </c>
      <c r="N72" s="103"/>
      <c r="O72" s="145"/>
      <c r="P72" s="88"/>
      <c r="Q72" s="103"/>
      <c r="R72" s="148"/>
      <c r="S72" s="88"/>
      <c r="T72" s="149"/>
      <c r="U72" s="150"/>
      <c r="V72" s="88"/>
      <c r="W72" s="103"/>
      <c r="X72" s="141"/>
      <c r="Y72" s="90"/>
      <c r="Z72" s="152"/>
    </row>
    <row r="73" ht="13.5" spans="1:26">
      <c r="A73" s="139"/>
      <c r="B73" s="139" t="s">
        <v>250</v>
      </c>
      <c r="C73" s="140" t="s">
        <v>374</v>
      </c>
      <c r="D73" s="141"/>
      <c r="E73" s="141"/>
      <c r="F73" s="141"/>
      <c r="G73" s="141"/>
      <c r="H73" s="141"/>
      <c r="I73" s="142">
        <v>0</v>
      </c>
      <c r="J73" s="143"/>
      <c r="K73" s="143" t="s">
        <v>235</v>
      </c>
      <c r="L73" s="103"/>
      <c r="M73" s="144" t="s">
        <v>375</v>
      </c>
      <c r="N73" s="103"/>
      <c r="O73" s="145"/>
      <c r="P73" s="88"/>
      <c r="Q73" s="103"/>
      <c r="R73" s="148"/>
      <c r="S73" s="88"/>
      <c r="T73" s="149"/>
      <c r="U73" s="150"/>
      <c r="V73" s="88"/>
      <c r="W73" s="103"/>
      <c r="X73" s="141"/>
      <c r="Y73" s="90"/>
      <c r="Z73" s="152"/>
    </row>
    <row r="74" ht="13.5" spans="1:26">
      <c r="A74" s="139"/>
      <c r="B74" s="139" t="s">
        <v>252</v>
      </c>
      <c r="C74" s="140" t="s">
        <v>376</v>
      </c>
      <c r="D74" s="141"/>
      <c r="E74" s="141"/>
      <c r="F74" s="141"/>
      <c r="G74" s="141"/>
      <c r="H74" s="141"/>
      <c r="I74" s="142">
        <v>0</v>
      </c>
      <c r="J74" s="143"/>
      <c r="K74" s="143" t="s">
        <v>237</v>
      </c>
      <c r="L74" s="103"/>
      <c r="M74" s="144" t="s">
        <v>377</v>
      </c>
      <c r="N74" s="103"/>
      <c r="O74" s="145"/>
      <c r="P74" s="88"/>
      <c r="Q74" s="103"/>
      <c r="R74" s="148"/>
      <c r="S74" s="88"/>
      <c r="T74" s="149"/>
      <c r="U74" s="150"/>
      <c r="V74" s="88"/>
      <c r="W74" s="103"/>
      <c r="X74" s="141"/>
      <c r="Y74" s="90"/>
      <c r="Z74" s="152"/>
    </row>
    <row r="75" ht="13.5" spans="1:26">
      <c r="A75" s="139"/>
      <c r="B75" s="139" t="s">
        <v>254</v>
      </c>
      <c r="C75" s="140" t="s">
        <v>378</v>
      </c>
      <c r="D75" s="141"/>
      <c r="E75" s="141"/>
      <c r="F75" s="141"/>
      <c r="G75" s="141"/>
      <c r="H75" s="141"/>
      <c r="I75" s="142">
        <v>0</v>
      </c>
      <c r="J75" s="143"/>
      <c r="K75" s="143" t="s">
        <v>179</v>
      </c>
      <c r="L75" s="103"/>
      <c r="M75" s="144" t="s">
        <v>304</v>
      </c>
      <c r="N75" s="103"/>
      <c r="O75" s="145"/>
      <c r="P75" s="88"/>
      <c r="Q75" s="103"/>
      <c r="R75" s="148"/>
      <c r="S75" s="88"/>
      <c r="T75" s="149"/>
      <c r="U75" s="150"/>
      <c r="V75" s="88"/>
      <c r="W75" s="103"/>
      <c r="X75" s="141"/>
      <c r="Y75" s="90"/>
      <c r="Z75" s="152"/>
    </row>
    <row r="76" ht="13.5" spans="1:26">
      <c r="A76" s="139" t="s">
        <v>379</v>
      </c>
      <c r="B76" s="139"/>
      <c r="C76" s="140" t="s">
        <v>380</v>
      </c>
      <c r="D76" s="141"/>
      <c r="E76" s="141"/>
      <c r="F76" s="141"/>
      <c r="G76" s="141"/>
      <c r="H76" s="141"/>
      <c r="I76" s="142">
        <v>0</v>
      </c>
      <c r="J76" s="143"/>
      <c r="K76" s="143" t="s">
        <v>185</v>
      </c>
      <c r="L76" s="103"/>
      <c r="M76" s="144" t="s">
        <v>381</v>
      </c>
      <c r="N76" s="103"/>
      <c r="O76" s="145"/>
      <c r="P76" s="88"/>
      <c r="Q76" s="103"/>
      <c r="R76" s="148"/>
      <c r="S76" s="88"/>
      <c r="T76" s="149"/>
      <c r="U76" s="150"/>
      <c r="V76" s="88"/>
      <c r="W76" s="103"/>
      <c r="X76" s="141"/>
      <c r="Y76" s="90"/>
      <c r="Z76" s="152"/>
    </row>
    <row r="77" ht="13.5" spans="1:26">
      <c r="A77" s="139"/>
      <c r="B77" s="139" t="s">
        <v>212</v>
      </c>
      <c r="C77" s="140" t="s">
        <v>382</v>
      </c>
      <c r="D77" s="141"/>
      <c r="E77" s="141"/>
      <c r="F77" s="141"/>
      <c r="G77" s="141"/>
      <c r="H77" s="141"/>
      <c r="I77" s="142">
        <v>0</v>
      </c>
      <c r="J77" s="143"/>
      <c r="K77" s="143" t="s">
        <v>187</v>
      </c>
      <c r="L77" s="103"/>
      <c r="M77" s="144" t="s">
        <v>383</v>
      </c>
      <c r="N77" s="103"/>
      <c r="O77" s="145"/>
      <c r="P77" s="88"/>
      <c r="Q77" s="103"/>
      <c r="R77" s="148"/>
      <c r="S77" s="88"/>
      <c r="T77" s="149"/>
      <c r="U77" s="150"/>
      <c r="V77" s="88"/>
      <c r="W77" s="103"/>
      <c r="X77" s="141"/>
      <c r="Y77" s="90"/>
      <c r="Z77" s="152"/>
    </row>
    <row r="78" ht="13.5" spans="1:26">
      <c r="A78" s="139"/>
      <c r="B78" s="139" t="s">
        <v>211</v>
      </c>
      <c r="C78" s="140" t="s">
        <v>384</v>
      </c>
      <c r="D78" s="141"/>
      <c r="E78" s="141"/>
      <c r="F78" s="141"/>
      <c r="G78" s="141"/>
      <c r="H78" s="141"/>
      <c r="I78" s="142">
        <v>0</v>
      </c>
      <c r="J78" s="143"/>
      <c r="K78" s="143" t="s">
        <v>188</v>
      </c>
      <c r="L78" s="103"/>
      <c r="M78" s="144" t="s">
        <v>385</v>
      </c>
      <c r="N78" s="103"/>
      <c r="O78" s="145"/>
      <c r="P78" s="88"/>
      <c r="Q78" s="103"/>
      <c r="R78" s="148"/>
      <c r="S78" s="88"/>
      <c r="T78" s="149"/>
      <c r="U78" s="150"/>
      <c r="V78" s="88"/>
      <c r="W78" s="103"/>
      <c r="X78" s="141"/>
      <c r="Y78" s="90"/>
      <c r="Z78" s="152"/>
    </row>
    <row r="79" ht="13.5" spans="1:26">
      <c r="A79" s="139" t="s">
        <v>386</v>
      </c>
      <c r="B79" s="139"/>
      <c r="C79" s="140" t="s">
        <v>387</v>
      </c>
      <c r="D79" s="141"/>
      <c r="E79" s="141"/>
      <c r="F79" s="141"/>
      <c r="G79" s="141"/>
      <c r="H79" s="141"/>
      <c r="I79" s="142">
        <v>0</v>
      </c>
      <c r="J79" s="143"/>
      <c r="K79" s="143" t="s">
        <v>269</v>
      </c>
      <c r="L79" s="103"/>
      <c r="M79" s="144" t="s">
        <v>388</v>
      </c>
      <c r="N79" s="103"/>
      <c r="O79" s="145"/>
      <c r="P79" s="88"/>
      <c r="Q79" s="103"/>
      <c r="R79" s="148"/>
      <c r="S79" s="88"/>
      <c r="T79" s="149"/>
      <c r="U79" s="150"/>
      <c r="V79" s="88"/>
      <c r="W79" s="103"/>
      <c r="X79" s="141"/>
      <c r="Y79" s="90"/>
      <c r="Z79" s="152"/>
    </row>
    <row r="80" ht="13.5" spans="1:26">
      <c r="A80" s="139"/>
      <c r="B80" s="139" t="s">
        <v>254</v>
      </c>
      <c r="C80" s="140" t="s">
        <v>389</v>
      </c>
      <c r="D80" s="141"/>
      <c r="E80" s="141"/>
      <c r="F80" s="141"/>
      <c r="G80" s="141"/>
      <c r="H80" s="141"/>
      <c r="I80" s="142">
        <v>0</v>
      </c>
      <c r="J80" s="143" t="s">
        <v>271</v>
      </c>
      <c r="K80" s="143"/>
      <c r="L80" s="103"/>
      <c r="M80" s="144" t="s">
        <v>273</v>
      </c>
      <c r="N80" s="103"/>
      <c r="O80" s="145">
        <v>6.3</v>
      </c>
      <c r="P80" s="88"/>
      <c r="Q80" s="103"/>
      <c r="R80" s="148">
        <v>6.3</v>
      </c>
      <c r="S80" s="88"/>
      <c r="T80" s="149"/>
      <c r="U80" s="150"/>
      <c r="V80" s="88"/>
      <c r="W80" s="103"/>
      <c r="X80" s="141"/>
      <c r="Y80" s="90"/>
      <c r="Z80" s="152"/>
    </row>
    <row r="81" ht="13.5" spans="1:26">
      <c r="A81" s="139"/>
      <c r="B81" s="139" t="s">
        <v>235</v>
      </c>
      <c r="C81" s="140" t="s">
        <v>390</v>
      </c>
      <c r="D81" s="141"/>
      <c r="E81" s="141"/>
      <c r="F81" s="141"/>
      <c r="G81" s="141"/>
      <c r="H81" s="141"/>
      <c r="I81" s="142">
        <v>0</v>
      </c>
      <c r="J81" s="143"/>
      <c r="K81" s="143" t="s">
        <v>212</v>
      </c>
      <c r="L81" s="103"/>
      <c r="M81" s="144" t="s">
        <v>301</v>
      </c>
      <c r="N81" s="103"/>
      <c r="O81" s="145"/>
      <c r="P81" s="88"/>
      <c r="Q81" s="103"/>
      <c r="R81" s="148"/>
      <c r="S81" s="88"/>
      <c r="T81" s="149"/>
      <c r="U81" s="150"/>
      <c r="V81" s="88"/>
      <c r="W81" s="103"/>
      <c r="X81" s="141"/>
      <c r="Y81" s="90"/>
      <c r="Z81" s="152"/>
    </row>
    <row r="82" ht="27" spans="1:26">
      <c r="A82" s="139"/>
      <c r="B82" s="139" t="s">
        <v>237</v>
      </c>
      <c r="C82" s="140" t="s">
        <v>391</v>
      </c>
      <c r="D82" s="141"/>
      <c r="E82" s="141"/>
      <c r="F82" s="141"/>
      <c r="G82" s="141"/>
      <c r="H82" s="141"/>
      <c r="I82" s="142">
        <v>0</v>
      </c>
      <c r="J82" s="143"/>
      <c r="K82" s="143" t="s">
        <v>211</v>
      </c>
      <c r="L82" s="103"/>
      <c r="M82" s="144" t="s">
        <v>275</v>
      </c>
      <c r="N82" s="103"/>
      <c r="O82" s="145">
        <v>6.3</v>
      </c>
      <c r="P82" s="88"/>
      <c r="Q82" s="103"/>
      <c r="R82" s="148">
        <v>6.3</v>
      </c>
      <c r="S82" s="88"/>
      <c r="T82" s="149"/>
      <c r="U82" s="150"/>
      <c r="V82" s="88"/>
      <c r="W82" s="103"/>
      <c r="X82" s="141"/>
      <c r="Y82" s="90"/>
      <c r="Z82" s="152"/>
    </row>
    <row r="83" ht="13.5" spans="1:26">
      <c r="A83" s="139"/>
      <c r="B83" s="139" t="s">
        <v>269</v>
      </c>
      <c r="C83" s="140" t="s">
        <v>387</v>
      </c>
      <c r="D83" s="141"/>
      <c r="E83" s="141"/>
      <c r="F83" s="141"/>
      <c r="G83" s="141"/>
      <c r="H83" s="141"/>
      <c r="I83" s="142">
        <v>0</v>
      </c>
      <c r="J83" s="143"/>
      <c r="K83" s="143" t="s">
        <v>288</v>
      </c>
      <c r="L83" s="103"/>
      <c r="M83" s="144" t="s">
        <v>371</v>
      </c>
      <c r="N83" s="103"/>
      <c r="O83" s="145"/>
      <c r="P83" s="88"/>
      <c r="Q83" s="103"/>
      <c r="R83" s="148"/>
      <c r="S83" s="88"/>
      <c r="T83" s="149"/>
      <c r="U83" s="150"/>
      <c r="V83" s="88"/>
      <c r="W83" s="103"/>
      <c r="X83" s="141"/>
      <c r="Y83" s="90"/>
      <c r="Z83" s="152"/>
    </row>
    <row r="84" ht="13.5" spans="1:26">
      <c r="A84" s="153"/>
      <c r="B84" s="153"/>
      <c r="C84" s="138"/>
      <c r="D84" s="154"/>
      <c r="E84" s="154"/>
      <c r="F84" s="154"/>
      <c r="G84" s="154"/>
      <c r="H84" s="154"/>
      <c r="I84" s="156"/>
      <c r="J84" s="143"/>
      <c r="K84" s="143" t="s">
        <v>252</v>
      </c>
      <c r="L84" s="103"/>
      <c r="M84" s="144" t="s">
        <v>303</v>
      </c>
      <c r="N84" s="103"/>
      <c r="O84" s="145"/>
      <c r="P84" s="88"/>
      <c r="Q84" s="103"/>
      <c r="R84" s="148"/>
      <c r="S84" s="88"/>
      <c r="T84" s="149"/>
      <c r="U84" s="150"/>
      <c r="V84" s="88"/>
      <c r="W84" s="103"/>
      <c r="X84" s="141"/>
      <c r="Y84" s="90"/>
      <c r="Z84" s="152"/>
    </row>
    <row r="85" ht="13.5" spans="1:26">
      <c r="A85" s="153"/>
      <c r="B85" s="153"/>
      <c r="C85" s="138"/>
      <c r="D85" s="154"/>
      <c r="E85" s="154"/>
      <c r="F85" s="154"/>
      <c r="G85" s="154"/>
      <c r="H85" s="154"/>
      <c r="I85" s="156"/>
      <c r="J85" s="143"/>
      <c r="K85" s="143" t="s">
        <v>254</v>
      </c>
      <c r="L85" s="103"/>
      <c r="M85" s="144" t="s">
        <v>307</v>
      </c>
      <c r="N85" s="103"/>
      <c r="O85" s="145"/>
      <c r="P85" s="88"/>
      <c r="Q85" s="103"/>
      <c r="R85" s="148"/>
      <c r="S85" s="88"/>
      <c r="T85" s="149"/>
      <c r="U85" s="150"/>
      <c r="V85" s="88"/>
      <c r="W85" s="103"/>
      <c r="X85" s="141"/>
      <c r="Y85" s="90"/>
      <c r="Z85" s="152"/>
    </row>
    <row r="86" ht="13.5" spans="1:26">
      <c r="A86" s="153"/>
      <c r="B86" s="153"/>
      <c r="C86" s="138"/>
      <c r="D86" s="154"/>
      <c r="E86" s="154"/>
      <c r="F86" s="154"/>
      <c r="G86" s="154"/>
      <c r="H86" s="154"/>
      <c r="I86" s="156"/>
      <c r="J86" s="143"/>
      <c r="K86" s="143" t="s">
        <v>235</v>
      </c>
      <c r="L86" s="103"/>
      <c r="M86" s="144" t="s">
        <v>375</v>
      </c>
      <c r="N86" s="103"/>
      <c r="O86" s="145"/>
      <c r="P86" s="88"/>
      <c r="Q86" s="103"/>
      <c r="R86" s="148"/>
      <c r="S86" s="88"/>
      <c r="T86" s="149"/>
      <c r="U86" s="150"/>
      <c r="V86" s="88"/>
      <c r="W86" s="103"/>
      <c r="X86" s="141"/>
      <c r="Y86" s="90"/>
      <c r="Z86" s="152"/>
    </row>
    <row r="87" ht="13.5" spans="1:26">
      <c r="A87" s="153"/>
      <c r="B87" s="153"/>
      <c r="C87" s="138"/>
      <c r="D87" s="154"/>
      <c r="E87" s="154"/>
      <c r="F87" s="154"/>
      <c r="G87" s="154"/>
      <c r="H87" s="154"/>
      <c r="I87" s="156"/>
      <c r="J87" s="143"/>
      <c r="K87" s="143" t="s">
        <v>237</v>
      </c>
      <c r="L87" s="103"/>
      <c r="M87" s="144" t="s">
        <v>377</v>
      </c>
      <c r="N87" s="103"/>
      <c r="O87" s="145"/>
      <c r="P87" s="88"/>
      <c r="Q87" s="103"/>
      <c r="R87" s="148"/>
      <c r="S87" s="88"/>
      <c r="T87" s="149"/>
      <c r="U87" s="150"/>
      <c r="V87" s="88"/>
      <c r="W87" s="103"/>
      <c r="X87" s="141"/>
      <c r="Y87" s="90"/>
      <c r="Z87" s="152"/>
    </row>
    <row r="88" ht="13.5" spans="1:26">
      <c r="A88" s="153"/>
      <c r="B88" s="153"/>
      <c r="C88" s="138"/>
      <c r="D88" s="154"/>
      <c r="E88" s="154"/>
      <c r="F88" s="154"/>
      <c r="G88" s="154"/>
      <c r="H88" s="154"/>
      <c r="I88" s="156"/>
      <c r="J88" s="143"/>
      <c r="K88" s="143" t="s">
        <v>240</v>
      </c>
      <c r="L88" s="103"/>
      <c r="M88" s="144" t="s">
        <v>392</v>
      </c>
      <c r="N88" s="103"/>
      <c r="O88" s="145"/>
      <c r="P88" s="88"/>
      <c r="Q88" s="103"/>
      <c r="R88" s="148"/>
      <c r="S88" s="88"/>
      <c r="T88" s="149"/>
      <c r="U88" s="150"/>
      <c r="V88" s="88"/>
      <c r="W88" s="103"/>
      <c r="X88" s="141"/>
      <c r="Y88" s="90"/>
      <c r="Z88" s="152"/>
    </row>
    <row r="89" ht="13.5" spans="1:26">
      <c r="A89" s="153"/>
      <c r="B89" s="153"/>
      <c r="C89" s="138"/>
      <c r="D89" s="154"/>
      <c r="E89" s="154"/>
      <c r="F89" s="154"/>
      <c r="G89" s="154"/>
      <c r="H89" s="154"/>
      <c r="I89" s="156"/>
      <c r="J89" s="143"/>
      <c r="K89" s="143" t="s">
        <v>176</v>
      </c>
      <c r="L89" s="103"/>
      <c r="M89" s="144" t="s">
        <v>393</v>
      </c>
      <c r="N89" s="103"/>
      <c r="O89" s="145"/>
      <c r="P89" s="88"/>
      <c r="Q89" s="103"/>
      <c r="R89" s="148"/>
      <c r="S89" s="88"/>
      <c r="T89" s="149"/>
      <c r="U89" s="150"/>
      <c r="V89" s="88"/>
      <c r="W89" s="103"/>
      <c r="X89" s="141"/>
      <c r="Y89" s="90"/>
      <c r="Z89" s="152"/>
    </row>
    <row r="90" ht="13.5" spans="1:26">
      <c r="A90" s="153"/>
      <c r="B90" s="153"/>
      <c r="C90" s="138"/>
      <c r="D90" s="154"/>
      <c r="E90" s="154"/>
      <c r="F90" s="154"/>
      <c r="G90" s="154"/>
      <c r="H90" s="154"/>
      <c r="I90" s="157"/>
      <c r="J90" s="143"/>
      <c r="K90" s="143" t="s">
        <v>177</v>
      </c>
      <c r="L90" s="103"/>
      <c r="M90" s="144" t="s">
        <v>394</v>
      </c>
      <c r="N90" s="103"/>
      <c r="O90" s="145"/>
      <c r="P90" s="88"/>
      <c r="Q90" s="103"/>
      <c r="R90" s="148"/>
      <c r="S90" s="88"/>
      <c r="T90" s="149"/>
      <c r="U90" s="150"/>
      <c r="V90" s="88"/>
      <c r="W90" s="103"/>
      <c r="X90" s="141"/>
      <c r="Y90" s="90"/>
      <c r="Z90" s="152"/>
    </row>
    <row r="91" ht="13.5" spans="1:26">
      <c r="A91" s="153"/>
      <c r="B91" s="153"/>
      <c r="C91" s="138"/>
      <c r="D91" s="154"/>
      <c r="E91" s="154"/>
      <c r="F91" s="154"/>
      <c r="G91" s="154"/>
      <c r="H91" s="154"/>
      <c r="I91" s="157"/>
      <c r="J91" s="143"/>
      <c r="K91" s="143" t="s">
        <v>178</v>
      </c>
      <c r="L91" s="103"/>
      <c r="M91" s="144" t="s">
        <v>395</v>
      </c>
      <c r="N91" s="103"/>
      <c r="O91" s="145"/>
      <c r="P91" s="88"/>
      <c r="Q91" s="103"/>
      <c r="R91" s="148"/>
      <c r="S91" s="88"/>
      <c r="T91" s="149"/>
      <c r="U91" s="150"/>
      <c r="V91" s="88"/>
      <c r="W91" s="103"/>
      <c r="X91" s="141"/>
      <c r="Y91" s="90"/>
      <c r="Z91" s="152"/>
    </row>
    <row r="92" ht="13.5" spans="1:26">
      <c r="A92" s="153"/>
      <c r="B92" s="153"/>
      <c r="C92" s="138"/>
      <c r="D92" s="154"/>
      <c r="E92" s="154"/>
      <c r="F92" s="154"/>
      <c r="G92" s="154"/>
      <c r="H92" s="154"/>
      <c r="I92" s="157"/>
      <c r="J92" s="143"/>
      <c r="K92" s="143" t="s">
        <v>179</v>
      </c>
      <c r="L92" s="103"/>
      <c r="M92" s="144" t="s">
        <v>304</v>
      </c>
      <c r="N92" s="103"/>
      <c r="O92" s="145"/>
      <c r="P92" s="88"/>
      <c r="Q92" s="103"/>
      <c r="R92" s="148"/>
      <c r="S92" s="88"/>
      <c r="T92" s="149"/>
      <c r="U92" s="150"/>
      <c r="V92" s="88"/>
      <c r="W92" s="103"/>
      <c r="X92" s="141"/>
      <c r="Y92" s="90"/>
      <c r="Z92" s="152"/>
    </row>
    <row r="93" ht="13.5" spans="1:26">
      <c r="A93" s="153"/>
      <c r="B93" s="153"/>
      <c r="C93" s="138"/>
      <c r="D93" s="154"/>
      <c r="E93" s="154"/>
      <c r="F93" s="154"/>
      <c r="G93" s="154"/>
      <c r="H93" s="154"/>
      <c r="I93" s="157"/>
      <c r="J93" s="143"/>
      <c r="K93" s="143" t="s">
        <v>185</v>
      </c>
      <c r="L93" s="103"/>
      <c r="M93" s="144" t="s">
        <v>381</v>
      </c>
      <c r="N93" s="103"/>
      <c r="O93" s="145"/>
      <c r="P93" s="88"/>
      <c r="Q93" s="103"/>
      <c r="R93" s="148"/>
      <c r="S93" s="88"/>
      <c r="T93" s="149"/>
      <c r="U93" s="150"/>
      <c r="V93" s="88"/>
      <c r="W93" s="103"/>
      <c r="X93" s="141"/>
      <c r="Y93" s="90"/>
      <c r="Z93" s="152"/>
    </row>
    <row r="94" ht="13.5" spans="1:26">
      <c r="A94" s="153"/>
      <c r="B94" s="153"/>
      <c r="C94" s="138"/>
      <c r="D94" s="154"/>
      <c r="E94" s="154"/>
      <c r="F94" s="154"/>
      <c r="G94" s="154"/>
      <c r="H94" s="154"/>
      <c r="I94" s="157"/>
      <c r="J94" s="143"/>
      <c r="K94" s="143" t="s">
        <v>187</v>
      </c>
      <c r="L94" s="103"/>
      <c r="M94" s="144" t="s">
        <v>383</v>
      </c>
      <c r="N94" s="103"/>
      <c r="O94" s="145"/>
      <c r="P94" s="88"/>
      <c r="Q94" s="103"/>
      <c r="R94" s="148"/>
      <c r="S94" s="88"/>
      <c r="T94" s="149"/>
      <c r="U94" s="150"/>
      <c r="V94" s="88"/>
      <c r="W94" s="103"/>
      <c r="X94" s="141"/>
      <c r="Y94" s="90"/>
      <c r="Z94" s="152"/>
    </row>
    <row r="95" ht="13.5" spans="1:26">
      <c r="A95" s="153"/>
      <c r="B95" s="153"/>
      <c r="C95" s="138"/>
      <c r="D95" s="154"/>
      <c r="E95" s="154"/>
      <c r="F95" s="154"/>
      <c r="G95" s="154"/>
      <c r="H95" s="154"/>
      <c r="I95" s="157"/>
      <c r="J95" s="143"/>
      <c r="K95" s="143" t="s">
        <v>188</v>
      </c>
      <c r="L95" s="103"/>
      <c r="M95" s="144" t="s">
        <v>385</v>
      </c>
      <c r="N95" s="103"/>
      <c r="O95" s="145"/>
      <c r="P95" s="88"/>
      <c r="Q95" s="103"/>
      <c r="R95" s="148"/>
      <c r="S95" s="88"/>
      <c r="T95" s="149"/>
      <c r="U95" s="150"/>
      <c r="V95" s="88"/>
      <c r="W95" s="103"/>
      <c r="X95" s="141"/>
      <c r="Y95" s="90"/>
      <c r="Z95" s="152"/>
    </row>
    <row r="96" ht="13.5" spans="1:26">
      <c r="A96" s="153"/>
      <c r="B96" s="153"/>
      <c r="C96" s="138"/>
      <c r="D96" s="154"/>
      <c r="E96" s="154"/>
      <c r="F96" s="154"/>
      <c r="G96" s="154"/>
      <c r="H96" s="154"/>
      <c r="I96" s="157"/>
      <c r="J96" s="143"/>
      <c r="K96" s="143" t="s">
        <v>269</v>
      </c>
      <c r="L96" s="103"/>
      <c r="M96" s="144" t="s">
        <v>309</v>
      </c>
      <c r="N96" s="103"/>
      <c r="O96" s="145"/>
      <c r="P96" s="88"/>
      <c r="Q96" s="103"/>
      <c r="R96" s="148"/>
      <c r="S96" s="88"/>
      <c r="T96" s="149"/>
      <c r="U96" s="150"/>
      <c r="V96" s="88"/>
      <c r="W96" s="103"/>
      <c r="X96" s="141"/>
      <c r="Y96" s="90"/>
      <c r="Z96" s="152"/>
    </row>
    <row r="97" ht="13.5" spans="1:26">
      <c r="A97" s="153"/>
      <c r="B97" s="153"/>
      <c r="C97" s="138"/>
      <c r="D97" s="154"/>
      <c r="E97" s="154"/>
      <c r="F97" s="154"/>
      <c r="G97" s="154"/>
      <c r="H97" s="154"/>
      <c r="I97" s="157"/>
      <c r="J97" s="143" t="s">
        <v>396</v>
      </c>
      <c r="K97" s="143"/>
      <c r="L97" s="103"/>
      <c r="M97" s="144" t="s">
        <v>397</v>
      </c>
      <c r="N97" s="103"/>
      <c r="O97" s="145"/>
      <c r="P97" s="88"/>
      <c r="Q97" s="103"/>
      <c r="R97" s="148"/>
      <c r="S97" s="88"/>
      <c r="T97" s="149"/>
      <c r="U97" s="150"/>
      <c r="V97" s="88"/>
      <c r="W97" s="103"/>
      <c r="X97" s="141"/>
      <c r="Y97" s="90"/>
      <c r="Z97" s="152"/>
    </row>
    <row r="98" ht="13.5" spans="1:26">
      <c r="A98" s="153"/>
      <c r="B98" s="153"/>
      <c r="C98" s="138"/>
      <c r="D98" s="154"/>
      <c r="E98" s="154"/>
      <c r="F98" s="154"/>
      <c r="G98" s="154"/>
      <c r="H98" s="154"/>
      <c r="I98" s="157"/>
      <c r="J98" s="143"/>
      <c r="K98" s="143" t="s">
        <v>212</v>
      </c>
      <c r="L98" s="103"/>
      <c r="M98" s="144" t="s">
        <v>398</v>
      </c>
      <c r="N98" s="103"/>
      <c r="O98" s="145"/>
      <c r="P98" s="88"/>
      <c r="Q98" s="103"/>
      <c r="R98" s="148"/>
      <c r="S98" s="88"/>
      <c r="T98" s="149"/>
      <c r="U98" s="150"/>
      <c r="V98" s="88"/>
      <c r="W98" s="103"/>
      <c r="X98" s="141"/>
      <c r="Y98" s="90"/>
      <c r="Z98" s="152"/>
    </row>
    <row r="99" ht="13.5" spans="1:26">
      <c r="A99" s="153"/>
      <c r="B99" s="153"/>
      <c r="C99" s="138"/>
      <c r="D99" s="154"/>
      <c r="E99" s="154"/>
      <c r="F99" s="154"/>
      <c r="G99" s="154"/>
      <c r="H99" s="154"/>
      <c r="I99" s="157"/>
      <c r="J99" s="143"/>
      <c r="K99" s="143" t="s">
        <v>269</v>
      </c>
      <c r="L99" s="103"/>
      <c r="M99" s="144" t="s">
        <v>334</v>
      </c>
      <c r="N99" s="103"/>
      <c r="O99" s="145"/>
      <c r="P99" s="88"/>
      <c r="Q99" s="103"/>
      <c r="R99" s="148"/>
      <c r="S99" s="88"/>
      <c r="T99" s="149"/>
      <c r="U99" s="150"/>
      <c r="V99" s="88"/>
      <c r="W99" s="103"/>
      <c r="X99" s="141"/>
      <c r="Y99" s="90"/>
      <c r="Z99" s="152"/>
    </row>
    <row r="100" ht="13.5" spans="1:26">
      <c r="A100" s="153"/>
      <c r="B100" s="153"/>
      <c r="C100" s="138"/>
      <c r="D100" s="154"/>
      <c r="E100" s="154"/>
      <c r="F100" s="154"/>
      <c r="G100" s="154"/>
      <c r="H100" s="154"/>
      <c r="I100" s="157"/>
      <c r="J100" s="143" t="s">
        <v>399</v>
      </c>
      <c r="K100" s="143"/>
      <c r="L100" s="103"/>
      <c r="M100" s="144" t="s">
        <v>327</v>
      </c>
      <c r="N100" s="103"/>
      <c r="O100" s="145"/>
      <c r="P100" s="88"/>
      <c r="Q100" s="103"/>
      <c r="R100" s="148"/>
      <c r="S100" s="88"/>
      <c r="T100" s="149"/>
      <c r="U100" s="150"/>
      <c r="V100" s="88"/>
      <c r="W100" s="103"/>
      <c r="X100" s="141"/>
      <c r="Y100" s="90"/>
      <c r="Z100" s="152"/>
    </row>
    <row r="101" ht="13.5" spans="1:26">
      <c r="A101" s="153"/>
      <c r="B101" s="153"/>
      <c r="C101" s="138"/>
      <c r="D101" s="154"/>
      <c r="E101" s="154"/>
      <c r="F101" s="154"/>
      <c r="G101" s="154"/>
      <c r="H101" s="154"/>
      <c r="I101" s="157"/>
      <c r="J101" s="143"/>
      <c r="K101" s="143" t="s">
        <v>212</v>
      </c>
      <c r="L101" s="103"/>
      <c r="M101" s="144" t="s">
        <v>398</v>
      </c>
      <c r="N101" s="103"/>
      <c r="O101" s="145"/>
      <c r="P101" s="88"/>
      <c r="Q101" s="103"/>
      <c r="R101" s="148"/>
      <c r="S101" s="88"/>
      <c r="T101" s="149"/>
      <c r="U101" s="150"/>
      <c r="V101" s="88"/>
      <c r="W101" s="103"/>
      <c r="X101" s="141"/>
      <c r="Y101" s="90"/>
      <c r="Z101" s="152"/>
    </row>
    <row r="102" ht="13.5" spans="1:26">
      <c r="A102" s="153"/>
      <c r="B102" s="153"/>
      <c r="C102" s="138"/>
      <c r="D102" s="154"/>
      <c r="E102" s="154"/>
      <c r="F102" s="154"/>
      <c r="G102" s="154"/>
      <c r="H102" s="154"/>
      <c r="I102" s="157"/>
      <c r="J102" s="143"/>
      <c r="K102" s="143" t="s">
        <v>288</v>
      </c>
      <c r="L102" s="103"/>
      <c r="M102" s="144" t="s">
        <v>400</v>
      </c>
      <c r="N102" s="103"/>
      <c r="O102" s="145"/>
      <c r="P102" s="88"/>
      <c r="Q102" s="103"/>
      <c r="R102" s="148"/>
      <c r="S102" s="88"/>
      <c r="T102" s="149"/>
      <c r="U102" s="150"/>
      <c r="V102" s="88"/>
      <c r="W102" s="103"/>
      <c r="X102" s="141"/>
      <c r="Y102" s="90"/>
      <c r="Z102" s="152"/>
    </row>
    <row r="103" ht="13.5" spans="1:26">
      <c r="A103" s="153"/>
      <c r="B103" s="153"/>
      <c r="C103" s="138"/>
      <c r="D103" s="154"/>
      <c r="E103" s="154"/>
      <c r="F103" s="154"/>
      <c r="G103" s="154"/>
      <c r="H103" s="154"/>
      <c r="I103" s="157"/>
      <c r="J103" s="143"/>
      <c r="K103" s="143" t="s">
        <v>250</v>
      </c>
      <c r="L103" s="103"/>
      <c r="M103" s="144" t="s">
        <v>328</v>
      </c>
      <c r="N103" s="103"/>
      <c r="O103" s="145"/>
      <c r="P103" s="88"/>
      <c r="Q103" s="103"/>
      <c r="R103" s="148"/>
      <c r="S103" s="88"/>
      <c r="T103" s="149"/>
      <c r="U103" s="150"/>
      <c r="V103" s="88"/>
      <c r="W103" s="103"/>
      <c r="X103" s="141"/>
      <c r="Y103" s="90"/>
      <c r="Z103" s="152"/>
    </row>
    <row r="104" ht="13.5" spans="1:26">
      <c r="A104" s="153"/>
      <c r="B104" s="153"/>
      <c r="C104" s="138"/>
      <c r="D104" s="154"/>
      <c r="E104" s="154"/>
      <c r="F104" s="154"/>
      <c r="G104" s="154"/>
      <c r="H104" s="154"/>
      <c r="I104" s="157"/>
      <c r="J104" s="143"/>
      <c r="K104" s="143" t="s">
        <v>252</v>
      </c>
      <c r="L104" s="103"/>
      <c r="M104" s="144" t="s">
        <v>331</v>
      </c>
      <c r="N104" s="103"/>
      <c r="O104" s="145"/>
      <c r="P104" s="88"/>
      <c r="Q104" s="103"/>
      <c r="R104" s="148"/>
      <c r="S104" s="88"/>
      <c r="T104" s="149"/>
      <c r="U104" s="150"/>
      <c r="V104" s="88"/>
      <c r="W104" s="103"/>
      <c r="X104" s="141"/>
      <c r="Y104" s="90"/>
      <c r="Z104" s="152"/>
    </row>
    <row r="105" ht="13.5" spans="1:26">
      <c r="A105" s="153"/>
      <c r="B105" s="153"/>
      <c r="C105" s="138"/>
      <c r="D105" s="154"/>
      <c r="E105" s="154"/>
      <c r="F105" s="154"/>
      <c r="G105" s="154"/>
      <c r="H105" s="154"/>
      <c r="I105" s="157"/>
      <c r="J105" s="143"/>
      <c r="K105" s="143" t="s">
        <v>269</v>
      </c>
      <c r="L105" s="103"/>
      <c r="M105" s="144" t="s">
        <v>334</v>
      </c>
      <c r="N105" s="103"/>
      <c r="O105" s="145"/>
      <c r="P105" s="88"/>
      <c r="Q105" s="103"/>
      <c r="R105" s="148"/>
      <c r="S105" s="88"/>
      <c r="T105" s="149"/>
      <c r="U105" s="150"/>
      <c r="V105" s="88"/>
      <c r="W105" s="103"/>
      <c r="X105" s="141"/>
      <c r="Y105" s="90"/>
      <c r="Z105" s="152"/>
    </row>
    <row r="106" ht="13.5" spans="1:26">
      <c r="A106" s="153"/>
      <c r="B106" s="153"/>
      <c r="C106" s="138"/>
      <c r="D106" s="154"/>
      <c r="E106" s="154"/>
      <c r="F106" s="154"/>
      <c r="G106" s="154"/>
      <c r="H106" s="154"/>
      <c r="I106" s="157"/>
      <c r="J106" s="143" t="s">
        <v>401</v>
      </c>
      <c r="K106" s="143"/>
      <c r="L106" s="103"/>
      <c r="M106" s="144" t="s">
        <v>351</v>
      </c>
      <c r="N106" s="103"/>
      <c r="O106" s="145"/>
      <c r="P106" s="88"/>
      <c r="Q106" s="103"/>
      <c r="R106" s="148"/>
      <c r="S106" s="88"/>
      <c r="T106" s="149"/>
      <c r="U106" s="150"/>
      <c r="V106" s="88"/>
      <c r="W106" s="103"/>
      <c r="X106" s="141"/>
      <c r="Y106" s="90"/>
      <c r="Z106" s="152"/>
    </row>
    <row r="107" ht="13.5" spans="1:26">
      <c r="A107" s="153"/>
      <c r="B107" s="153"/>
      <c r="C107" s="138"/>
      <c r="D107" s="154"/>
      <c r="E107" s="154"/>
      <c r="F107" s="154"/>
      <c r="G107" s="154"/>
      <c r="H107" s="154"/>
      <c r="I107" s="157"/>
      <c r="J107" s="143"/>
      <c r="K107" s="143" t="s">
        <v>211</v>
      </c>
      <c r="L107" s="103"/>
      <c r="M107" s="144" t="s">
        <v>353</v>
      </c>
      <c r="N107" s="103"/>
      <c r="O107" s="145"/>
      <c r="P107" s="88"/>
      <c r="Q107" s="103"/>
      <c r="R107" s="148"/>
      <c r="S107" s="88"/>
      <c r="T107" s="149"/>
      <c r="U107" s="150"/>
      <c r="V107" s="88"/>
      <c r="W107" s="103"/>
      <c r="X107" s="141"/>
      <c r="Y107" s="90"/>
      <c r="Z107" s="152"/>
    </row>
    <row r="108" ht="13.5" spans="1:26">
      <c r="A108" s="153"/>
      <c r="B108" s="153"/>
      <c r="C108" s="138"/>
      <c r="D108" s="154"/>
      <c r="E108" s="154"/>
      <c r="F108" s="154"/>
      <c r="G108" s="154"/>
      <c r="H108" s="154"/>
      <c r="I108" s="157"/>
      <c r="J108" s="143"/>
      <c r="K108" s="143" t="s">
        <v>288</v>
      </c>
      <c r="L108" s="103"/>
      <c r="M108" s="144" t="s">
        <v>354</v>
      </c>
      <c r="N108" s="103"/>
      <c r="O108" s="145"/>
      <c r="P108" s="88"/>
      <c r="Q108" s="103"/>
      <c r="R108" s="148"/>
      <c r="S108" s="88"/>
      <c r="T108" s="149"/>
      <c r="U108" s="150"/>
      <c r="V108" s="88"/>
      <c r="W108" s="103"/>
      <c r="X108" s="141"/>
      <c r="Y108" s="90"/>
      <c r="Z108" s="152"/>
    </row>
    <row r="109" ht="13.5" spans="1:26">
      <c r="A109" s="153"/>
      <c r="B109" s="153"/>
      <c r="C109" s="138"/>
      <c r="D109" s="154"/>
      <c r="E109" s="154"/>
      <c r="F109" s="154"/>
      <c r="G109" s="154"/>
      <c r="H109" s="154"/>
      <c r="I109" s="157"/>
      <c r="J109" s="143" t="s">
        <v>402</v>
      </c>
      <c r="K109" s="143"/>
      <c r="L109" s="103"/>
      <c r="M109" s="144" t="s">
        <v>387</v>
      </c>
      <c r="N109" s="103"/>
      <c r="O109" s="145"/>
      <c r="P109" s="88"/>
      <c r="Q109" s="103"/>
      <c r="R109" s="148"/>
      <c r="S109" s="88"/>
      <c r="T109" s="149"/>
      <c r="U109" s="150"/>
      <c r="V109" s="88"/>
      <c r="W109" s="103"/>
      <c r="X109" s="141"/>
      <c r="Y109" s="90"/>
      <c r="Z109" s="152"/>
    </row>
    <row r="110" ht="13.5" spans="1:26">
      <c r="A110" s="153"/>
      <c r="B110" s="153"/>
      <c r="C110" s="138"/>
      <c r="D110" s="154"/>
      <c r="E110" s="154"/>
      <c r="F110" s="154"/>
      <c r="G110" s="154"/>
      <c r="H110" s="154"/>
      <c r="I110" s="157"/>
      <c r="J110" s="143"/>
      <c r="K110" s="143" t="s">
        <v>254</v>
      </c>
      <c r="L110" s="103"/>
      <c r="M110" s="144" t="s">
        <v>389</v>
      </c>
      <c r="N110" s="103"/>
      <c r="O110" s="145"/>
      <c r="P110" s="88"/>
      <c r="Q110" s="103"/>
      <c r="R110" s="148"/>
      <c r="S110" s="88"/>
      <c r="T110" s="149"/>
      <c r="U110" s="150"/>
      <c r="V110" s="88"/>
      <c r="W110" s="103"/>
      <c r="X110" s="141"/>
      <c r="Y110" s="90"/>
      <c r="Z110" s="152"/>
    </row>
    <row r="111" ht="13.5" spans="1:26">
      <c r="A111" s="153"/>
      <c r="B111" s="153"/>
      <c r="C111" s="138"/>
      <c r="D111" s="154"/>
      <c r="E111" s="154"/>
      <c r="F111" s="154"/>
      <c r="G111" s="154"/>
      <c r="H111" s="154"/>
      <c r="I111" s="157"/>
      <c r="J111" s="143"/>
      <c r="K111" s="143" t="s">
        <v>235</v>
      </c>
      <c r="L111" s="103"/>
      <c r="M111" s="144" t="s">
        <v>390</v>
      </c>
      <c r="N111" s="103"/>
      <c r="O111" s="145"/>
      <c r="P111" s="88"/>
      <c r="Q111" s="103"/>
      <c r="R111" s="148"/>
      <c r="S111" s="88"/>
      <c r="T111" s="149"/>
      <c r="U111" s="150"/>
      <c r="V111" s="88"/>
      <c r="W111" s="103"/>
      <c r="X111" s="141"/>
      <c r="Y111" s="90"/>
      <c r="Z111" s="152"/>
    </row>
    <row r="112" ht="13.5" spans="1:26">
      <c r="A112" s="153"/>
      <c r="B112" s="153"/>
      <c r="C112" s="138"/>
      <c r="D112" s="154"/>
      <c r="E112" s="154"/>
      <c r="F112" s="154"/>
      <c r="G112" s="154"/>
      <c r="H112" s="154"/>
      <c r="I112" s="157"/>
      <c r="J112" s="143"/>
      <c r="K112" s="143" t="s">
        <v>237</v>
      </c>
      <c r="L112" s="103"/>
      <c r="M112" s="144" t="s">
        <v>391</v>
      </c>
      <c r="N112" s="103"/>
      <c r="O112" s="145"/>
      <c r="P112" s="88"/>
      <c r="Q112" s="103"/>
      <c r="R112" s="148"/>
      <c r="S112" s="88"/>
      <c r="T112" s="149"/>
      <c r="U112" s="150"/>
      <c r="V112" s="88"/>
      <c r="W112" s="103"/>
      <c r="X112" s="141"/>
      <c r="Y112" s="90"/>
      <c r="Z112" s="152"/>
    </row>
    <row r="113" ht="13.5" spans="1:26">
      <c r="A113" s="153"/>
      <c r="B113" s="153"/>
      <c r="C113" s="138"/>
      <c r="D113" s="154"/>
      <c r="E113" s="154"/>
      <c r="F113" s="154"/>
      <c r="G113" s="154"/>
      <c r="H113" s="154"/>
      <c r="I113" s="157"/>
      <c r="J113" s="143"/>
      <c r="K113" s="143" t="s">
        <v>269</v>
      </c>
      <c r="L113" s="103"/>
      <c r="M113" s="144" t="s">
        <v>387</v>
      </c>
      <c r="N113" s="103"/>
      <c r="O113" s="145"/>
      <c r="P113" s="88"/>
      <c r="Q113" s="103"/>
      <c r="R113" s="148"/>
      <c r="S113" s="88"/>
      <c r="T113" s="149"/>
      <c r="U113" s="150"/>
      <c r="V113" s="88"/>
      <c r="W113" s="103"/>
      <c r="X113" s="141"/>
      <c r="Y113" s="90"/>
      <c r="Z113" s="152"/>
    </row>
    <row r="114" ht="13.5" spans="1:26">
      <c r="A114" s="153"/>
      <c r="B114" s="153"/>
      <c r="C114" s="138"/>
      <c r="D114" s="154"/>
      <c r="E114" s="154"/>
      <c r="F114" s="154"/>
      <c r="G114" s="154"/>
      <c r="H114" s="154"/>
      <c r="I114" s="157"/>
      <c r="J114" s="158"/>
      <c r="K114" s="88"/>
      <c r="L114" s="88"/>
      <c r="M114" s="88"/>
      <c r="N114" s="103"/>
      <c r="O114" s="159"/>
      <c r="P114" s="88"/>
      <c r="Q114" s="103"/>
      <c r="R114" s="161"/>
      <c r="S114" s="88"/>
      <c r="T114" s="162"/>
      <c r="U114" s="163"/>
      <c r="V114" s="88"/>
      <c r="W114" s="103"/>
      <c r="X114" s="164"/>
      <c r="Y114" s="90"/>
      <c r="Z114" s="167"/>
    </row>
    <row r="115" ht="13.5" spans="1:26">
      <c r="A115" s="153"/>
      <c r="B115" s="153"/>
      <c r="C115" s="138"/>
      <c r="D115" s="154"/>
      <c r="E115" s="154"/>
      <c r="F115" s="154"/>
      <c r="G115" s="154"/>
      <c r="H115" s="154"/>
      <c r="I115" s="157"/>
      <c r="J115" s="158"/>
      <c r="K115" s="88"/>
      <c r="L115" s="88"/>
      <c r="M115" s="88"/>
      <c r="N115" s="103"/>
      <c r="O115" s="159"/>
      <c r="P115" s="88"/>
      <c r="Q115" s="103"/>
      <c r="R115" s="161"/>
      <c r="S115" s="88"/>
      <c r="T115" s="162"/>
      <c r="U115" s="163"/>
      <c r="V115" s="88"/>
      <c r="W115" s="103"/>
      <c r="X115" s="164"/>
      <c r="Y115" s="90"/>
      <c r="Z115" s="167"/>
    </row>
    <row r="116" ht="13.5" spans="1:26">
      <c r="A116" s="153"/>
      <c r="B116" s="153"/>
      <c r="C116" s="138" t="s">
        <v>45</v>
      </c>
      <c r="D116" s="155">
        <v>4337.63</v>
      </c>
      <c r="E116" s="155">
        <f>E7+E12+E23+E38+E52</f>
        <v>4184.56</v>
      </c>
      <c r="F116" s="155">
        <v>153.07</v>
      </c>
      <c r="G116" s="155"/>
      <c r="H116" s="155"/>
      <c r="I116" s="155">
        <v>0</v>
      </c>
      <c r="J116" s="158" t="s">
        <v>403</v>
      </c>
      <c r="K116" s="88"/>
      <c r="L116" s="88"/>
      <c r="M116" s="88"/>
      <c r="N116" s="103"/>
      <c r="O116" s="160">
        <v>4337.63</v>
      </c>
      <c r="P116" s="88"/>
      <c r="Q116" s="103"/>
      <c r="R116" s="155">
        <v>4184.56</v>
      </c>
      <c r="S116" s="90"/>
      <c r="T116" s="165">
        <v>153.07</v>
      </c>
      <c r="U116" s="166"/>
      <c r="V116" s="88"/>
      <c r="W116" s="103"/>
      <c r="X116" s="155"/>
      <c r="Y116" s="90"/>
      <c r="Z116" s="168"/>
    </row>
    <row r="117" hidden="1" customHeight="1"/>
  </sheetData>
  <mergeCells count="566">
    <mergeCell ref="A1:Z1"/>
    <mergeCell ref="A2:Z2"/>
    <mergeCell ref="A3:I3"/>
    <mergeCell ref="J3:Z3"/>
    <mergeCell ref="A4:I4"/>
    <mergeCell ref="J4:Z4"/>
    <mergeCell ref="A5:C5"/>
    <mergeCell ref="D5:F5"/>
    <mergeCell ref="G5:I5"/>
    <mergeCell ref="J5:O5"/>
    <mergeCell ref="P5:U5"/>
    <mergeCell ref="V5:Z5"/>
    <mergeCell ref="J6:K6"/>
    <mergeCell ref="L6:M6"/>
    <mergeCell ref="N6:O6"/>
    <mergeCell ref="Q6:R6"/>
    <mergeCell ref="S6:U6"/>
    <mergeCell ref="W6:X6"/>
    <mergeCell ref="Y6:Z6"/>
    <mergeCell ref="K7:L7"/>
    <mergeCell ref="M7:N7"/>
    <mergeCell ref="O7:Q7"/>
    <mergeCell ref="R7:S7"/>
    <mergeCell ref="X7:Y7"/>
    <mergeCell ref="K8:L8"/>
    <mergeCell ref="M8:N8"/>
    <mergeCell ref="O8:Q8"/>
    <mergeCell ref="R8:S8"/>
    <mergeCell ref="X8:Y8"/>
    <mergeCell ref="K9:L9"/>
    <mergeCell ref="M9:N9"/>
    <mergeCell ref="O9:Q9"/>
    <mergeCell ref="R9:S9"/>
    <mergeCell ref="X9:Y9"/>
    <mergeCell ref="K10:L10"/>
    <mergeCell ref="M10:N10"/>
    <mergeCell ref="O10:Q10"/>
    <mergeCell ref="R10:S10"/>
    <mergeCell ref="X10:Y10"/>
    <mergeCell ref="K11:L11"/>
    <mergeCell ref="M11:N11"/>
    <mergeCell ref="O11:Q11"/>
    <mergeCell ref="R11:S11"/>
    <mergeCell ref="X11:Y11"/>
    <mergeCell ref="K12:L12"/>
    <mergeCell ref="M12:N12"/>
    <mergeCell ref="O12:Q12"/>
    <mergeCell ref="R12:S12"/>
    <mergeCell ref="X12:Y12"/>
    <mergeCell ref="K13:L13"/>
    <mergeCell ref="M13:N13"/>
    <mergeCell ref="O13:Q13"/>
    <mergeCell ref="R13:S13"/>
    <mergeCell ref="X13:Y13"/>
    <mergeCell ref="K14:L14"/>
    <mergeCell ref="M14:N14"/>
    <mergeCell ref="O14:Q14"/>
    <mergeCell ref="R14:S14"/>
    <mergeCell ref="X14:Y14"/>
    <mergeCell ref="K15:L15"/>
    <mergeCell ref="M15:N15"/>
    <mergeCell ref="O15:Q15"/>
    <mergeCell ref="R15:S15"/>
    <mergeCell ref="X15:Y15"/>
    <mergeCell ref="K16:L16"/>
    <mergeCell ref="M16:N16"/>
    <mergeCell ref="O16:Q16"/>
    <mergeCell ref="R16:S16"/>
    <mergeCell ref="X16:Y16"/>
    <mergeCell ref="K17:L17"/>
    <mergeCell ref="M17:N17"/>
    <mergeCell ref="O17:Q17"/>
    <mergeCell ref="R17:S17"/>
    <mergeCell ref="X17:Y17"/>
    <mergeCell ref="K18:L18"/>
    <mergeCell ref="M18:N18"/>
    <mergeCell ref="O18:Q18"/>
    <mergeCell ref="R18:S18"/>
    <mergeCell ref="X18:Y18"/>
    <mergeCell ref="K19:L19"/>
    <mergeCell ref="M19:N19"/>
    <mergeCell ref="O19:Q19"/>
    <mergeCell ref="R19:S19"/>
    <mergeCell ref="X19:Y19"/>
    <mergeCell ref="K20:L20"/>
    <mergeCell ref="M20:N20"/>
    <mergeCell ref="O20:Q20"/>
    <mergeCell ref="R20:S20"/>
    <mergeCell ref="X20:Y20"/>
    <mergeCell ref="K21:L21"/>
    <mergeCell ref="M21:N21"/>
    <mergeCell ref="O21:Q21"/>
    <mergeCell ref="R21:S21"/>
    <mergeCell ref="X21:Y21"/>
    <mergeCell ref="K22:L22"/>
    <mergeCell ref="M22:N22"/>
    <mergeCell ref="O22:Q22"/>
    <mergeCell ref="R22:S22"/>
    <mergeCell ref="X22:Y22"/>
    <mergeCell ref="K23:L23"/>
    <mergeCell ref="M23:N23"/>
    <mergeCell ref="O23:Q23"/>
    <mergeCell ref="R23:S23"/>
    <mergeCell ref="X23:Y23"/>
    <mergeCell ref="K24:L24"/>
    <mergeCell ref="M24:N24"/>
    <mergeCell ref="O24:Q24"/>
    <mergeCell ref="R24:S24"/>
    <mergeCell ref="X24:Y24"/>
    <mergeCell ref="K25:L25"/>
    <mergeCell ref="M25:N25"/>
    <mergeCell ref="O25:Q25"/>
    <mergeCell ref="R25:S25"/>
    <mergeCell ref="X25:Y25"/>
    <mergeCell ref="K26:L26"/>
    <mergeCell ref="M26:N26"/>
    <mergeCell ref="O26:Q26"/>
    <mergeCell ref="R26:S26"/>
    <mergeCell ref="X26:Y26"/>
    <mergeCell ref="K27:L27"/>
    <mergeCell ref="M27:N27"/>
    <mergeCell ref="O27:Q27"/>
    <mergeCell ref="R27:S27"/>
    <mergeCell ref="X27:Y27"/>
    <mergeCell ref="K28:L28"/>
    <mergeCell ref="M28:N28"/>
    <mergeCell ref="O28:Q28"/>
    <mergeCell ref="R28:S28"/>
    <mergeCell ref="X28:Y28"/>
    <mergeCell ref="K29:L29"/>
    <mergeCell ref="M29:N29"/>
    <mergeCell ref="O29:Q29"/>
    <mergeCell ref="R29:S29"/>
    <mergeCell ref="X29:Y29"/>
    <mergeCell ref="K30:L30"/>
    <mergeCell ref="M30:N30"/>
    <mergeCell ref="O30:Q30"/>
    <mergeCell ref="R30:S30"/>
    <mergeCell ref="X30:Y30"/>
    <mergeCell ref="K31:L31"/>
    <mergeCell ref="M31:N31"/>
    <mergeCell ref="O31:Q31"/>
    <mergeCell ref="R31:S31"/>
    <mergeCell ref="X31:Y31"/>
    <mergeCell ref="K32:L32"/>
    <mergeCell ref="M32:N32"/>
    <mergeCell ref="O32:Q32"/>
    <mergeCell ref="R32:S32"/>
    <mergeCell ref="X32:Y32"/>
    <mergeCell ref="K33:L33"/>
    <mergeCell ref="M33:N33"/>
    <mergeCell ref="O33:Q33"/>
    <mergeCell ref="R33:S33"/>
    <mergeCell ref="X33:Y33"/>
    <mergeCell ref="K34:L34"/>
    <mergeCell ref="M34:N34"/>
    <mergeCell ref="O34:Q34"/>
    <mergeCell ref="R34:S34"/>
    <mergeCell ref="X34:Y34"/>
    <mergeCell ref="K35:L35"/>
    <mergeCell ref="M35:N35"/>
    <mergeCell ref="O35:Q35"/>
    <mergeCell ref="R35:S35"/>
    <mergeCell ref="X35:Y35"/>
    <mergeCell ref="K36:L36"/>
    <mergeCell ref="M36:N36"/>
    <mergeCell ref="O36:Q36"/>
    <mergeCell ref="R36:S36"/>
    <mergeCell ref="X36:Y36"/>
    <mergeCell ref="K37:L37"/>
    <mergeCell ref="M37:N37"/>
    <mergeCell ref="O37:Q37"/>
    <mergeCell ref="R37:S37"/>
    <mergeCell ref="X37:Y37"/>
    <mergeCell ref="K38:L38"/>
    <mergeCell ref="M38:N38"/>
    <mergeCell ref="O38:Q38"/>
    <mergeCell ref="R38:S38"/>
    <mergeCell ref="X38:Y38"/>
    <mergeCell ref="K39:L39"/>
    <mergeCell ref="M39:N39"/>
    <mergeCell ref="O39:Q39"/>
    <mergeCell ref="R39:S39"/>
    <mergeCell ref="X39:Y39"/>
    <mergeCell ref="K40:L40"/>
    <mergeCell ref="M40:N40"/>
    <mergeCell ref="O40:Q40"/>
    <mergeCell ref="R40:S40"/>
    <mergeCell ref="X40:Y40"/>
    <mergeCell ref="K41:L41"/>
    <mergeCell ref="M41:N41"/>
    <mergeCell ref="O41:Q41"/>
    <mergeCell ref="R41:S41"/>
    <mergeCell ref="X41:Y41"/>
    <mergeCell ref="K42:L42"/>
    <mergeCell ref="M42:N42"/>
    <mergeCell ref="O42:Q42"/>
    <mergeCell ref="R42:S42"/>
    <mergeCell ref="X42:Y42"/>
    <mergeCell ref="K43:L43"/>
    <mergeCell ref="M43:N43"/>
    <mergeCell ref="O43:Q43"/>
    <mergeCell ref="R43:S43"/>
    <mergeCell ref="X43:Y43"/>
    <mergeCell ref="K44:L44"/>
    <mergeCell ref="M44:N44"/>
    <mergeCell ref="O44:Q44"/>
    <mergeCell ref="R44:S44"/>
    <mergeCell ref="X44:Y44"/>
    <mergeCell ref="K45:L45"/>
    <mergeCell ref="M45:N45"/>
    <mergeCell ref="O45:Q45"/>
    <mergeCell ref="R45:S45"/>
    <mergeCell ref="X45:Y45"/>
    <mergeCell ref="K46:L46"/>
    <mergeCell ref="M46:N46"/>
    <mergeCell ref="O46:Q46"/>
    <mergeCell ref="R46:S46"/>
    <mergeCell ref="X46:Y46"/>
    <mergeCell ref="K47:L47"/>
    <mergeCell ref="M47:N47"/>
    <mergeCell ref="O47:Q47"/>
    <mergeCell ref="R47:S47"/>
    <mergeCell ref="X47:Y47"/>
    <mergeCell ref="K48:L48"/>
    <mergeCell ref="M48:N48"/>
    <mergeCell ref="O48:Q48"/>
    <mergeCell ref="R48:S48"/>
    <mergeCell ref="X48:Y48"/>
    <mergeCell ref="K49:L49"/>
    <mergeCell ref="M49:N49"/>
    <mergeCell ref="O49:Q49"/>
    <mergeCell ref="R49:S49"/>
    <mergeCell ref="X49:Y49"/>
    <mergeCell ref="K50:L50"/>
    <mergeCell ref="M50:N50"/>
    <mergeCell ref="O50:Q50"/>
    <mergeCell ref="R50:S50"/>
    <mergeCell ref="X50:Y50"/>
    <mergeCell ref="K51:L51"/>
    <mergeCell ref="M51:N51"/>
    <mergeCell ref="O51:Q51"/>
    <mergeCell ref="R51:S51"/>
    <mergeCell ref="X51:Y51"/>
    <mergeCell ref="K52:L52"/>
    <mergeCell ref="M52:N52"/>
    <mergeCell ref="O52:Q52"/>
    <mergeCell ref="R52:S52"/>
    <mergeCell ref="X52:Y52"/>
    <mergeCell ref="K53:L53"/>
    <mergeCell ref="M53:N53"/>
    <mergeCell ref="O53:Q53"/>
    <mergeCell ref="R53:S53"/>
    <mergeCell ref="X53:Y53"/>
    <mergeCell ref="K54:L54"/>
    <mergeCell ref="M54:N54"/>
    <mergeCell ref="O54:Q54"/>
    <mergeCell ref="R54:S54"/>
    <mergeCell ref="X54:Y54"/>
    <mergeCell ref="K55:L55"/>
    <mergeCell ref="M55:N55"/>
    <mergeCell ref="O55:Q55"/>
    <mergeCell ref="R55:S55"/>
    <mergeCell ref="X55:Y55"/>
    <mergeCell ref="K56:L56"/>
    <mergeCell ref="M56:N56"/>
    <mergeCell ref="O56:Q56"/>
    <mergeCell ref="R56:S56"/>
    <mergeCell ref="X56:Y56"/>
    <mergeCell ref="K57:L57"/>
    <mergeCell ref="M57:N57"/>
    <mergeCell ref="O57:Q57"/>
    <mergeCell ref="R57:S57"/>
    <mergeCell ref="X57:Y57"/>
    <mergeCell ref="K58:L58"/>
    <mergeCell ref="M58:N58"/>
    <mergeCell ref="O58:Q58"/>
    <mergeCell ref="R58:S58"/>
    <mergeCell ref="X58:Y58"/>
    <mergeCell ref="K59:L59"/>
    <mergeCell ref="M59:N59"/>
    <mergeCell ref="O59:Q59"/>
    <mergeCell ref="R59:S59"/>
    <mergeCell ref="X59:Y59"/>
    <mergeCell ref="K60:L60"/>
    <mergeCell ref="M60:N60"/>
    <mergeCell ref="O60:Q60"/>
    <mergeCell ref="R60:S60"/>
    <mergeCell ref="X60:Y60"/>
    <mergeCell ref="K61:L61"/>
    <mergeCell ref="M61:N61"/>
    <mergeCell ref="O61:Q61"/>
    <mergeCell ref="R61:S61"/>
    <mergeCell ref="X61:Y61"/>
    <mergeCell ref="K62:L62"/>
    <mergeCell ref="M62:N62"/>
    <mergeCell ref="O62:Q62"/>
    <mergeCell ref="R62:S62"/>
    <mergeCell ref="X62:Y62"/>
    <mergeCell ref="K63:L63"/>
    <mergeCell ref="M63:N63"/>
    <mergeCell ref="O63:Q63"/>
    <mergeCell ref="R63:S63"/>
    <mergeCell ref="X63:Y63"/>
    <mergeCell ref="K64:L64"/>
    <mergeCell ref="M64:N64"/>
    <mergeCell ref="O64:Q64"/>
    <mergeCell ref="R64:S64"/>
    <mergeCell ref="X64:Y64"/>
    <mergeCell ref="K65:L65"/>
    <mergeCell ref="M65:N65"/>
    <mergeCell ref="O65:Q65"/>
    <mergeCell ref="R65:S65"/>
    <mergeCell ref="X65:Y65"/>
    <mergeCell ref="K66:L66"/>
    <mergeCell ref="M66:N66"/>
    <mergeCell ref="O66:Q66"/>
    <mergeCell ref="R66:S66"/>
    <mergeCell ref="X66:Y66"/>
    <mergeCell ref="K67:L67"/>
    <mergeCell ref="M67:N67"/>
    <mergeCell ref="O67:Q67"/>
    <mergeCell ref="R67:S67"/>
    <mergeCell ref="X67:Y67"/>
    <mergeCell ref="K68:L68"/>
    <mergeCell ref="M68:N68"/>
    <mergeCell ref="O68:Q68"/>
    <mergeCell ref="R68:S68"/>
    <mergeCell ref="X68:Y68"/>
    <mergeCell ref="K69:L69"/>
    <mergeCell ref="M69:N69"/>
    <mergeCell ref="O69:Q69"/>
    <mergeCell ref="R69:S69"/>
    <mergeCell ref="X69:Y69"/>
    <mergeCell ref="K70:L70"/>
    <mergeCell ref="M70:N70"/>
    <mergeCell ref="O70:Q70"/>
    <mergeCell ref="R70:S70"/>
    <mergeCell ref="X70:Y70"/>
    <mergeCell ref="K71:L71"/>
    <mergeCell ref="M71:N71"/>
    <mergeCell ref="O71:Q71"/>
    <mergeCell ref="R71:S71"/>
    <mergeCell ref="X71:Y71"/>
    <mergeCell ref="K72:L72"/>
    <mergeCell ref="M72:N72"/>
    <mergeCell ref="O72:Q72"/>
    <mergeCell ref="R72:S72"/>
    <mergeCell ref="X72:Y72"/>
    <mergeCell ref="K73:L73"/>
    <mergeCell ref="M73:N73"/>
    <mergeCell ref="O73:Q73"/>
    <mergeCell ref="R73:S73"/>
    <mergeCell ref="X73:Y73"/>
    <mergeCell ref="K74:L74"/>
    <mergeCell ref="M74:N74"/>
    <mergeCell ref="O74:Q74"/>
    <mergeCell ref="R74:S74"/>
    <mergeCell ref="X74:Y74"/>
    <mergeCell ref="K75:L75"/>
    <mergeCell ref="M75:N75"/>
    <mergeCell ref="O75:Q75"/>
    <mergeCell ref="R75:S75"/>
    <mergeCell ref="X75:Y75"/>
    <mergeCell ref="K76:L76"/>
    <mergeCell ref="M76:N76"/>
    <mergeCell ref="O76:Q76"/>
    <mergeCell ref="R76:S76"/>
    <mergeCell ref="X76:Y76"/>
    <mergeCell ref="K77:L77"/>
    <mergeCell ref="M77:N77"/>
    <mergeCell ref="O77:Q77"/>
    <mergeCell ref="R77:S77"/>
    <mergeCell ref="X77:Y77"/>
    <mergeCell ref="K78:L78"/>
    <mergeCell ref="M78:N78"/>
    <mergeCell ref="O78:Q78"/>
    <mergeCell ref="R78:S78"/>
    <mergeCell ref="X78:Y78"/>
    <mergeCell ref="K79:L79"/>
    <mergeCell ref="M79:N79"/>
    <mergeCell ref="O79:Q79"/>
    <mergeCell ref="R79:S79"/>
    <mergeCell ref="X79:Y79"/>
    <mergeCell ref="K80:L80"/>
    <mergeCell ref="M80:N80"/>
    <mergeCell ref="O80:Q80"/>
    <mergeCell ref="R80:S80"/>
    <mergeCell ref="X80:Y80"/>
    <mergeCell ref="K81:L81"/>
    <mergeCell ref="M81:N81"/>
    <mergeCell ref="O81:Q81"/>
    <mergeCell ref="R81:S81"/>
    <mergeCell ref="X81:Y81"/>
    <mergeCell ref="K82:L82"/>
    <mergeCell ref="M82:N82"/>
    <mergeCell ref="O82:Q82"/>
    <mergeCell ref="R82:S82"/>
    <mergeCell ref="X82:Y82"/>
    <mergeCell ref="K83:L83"/>
    <mergeCell ref="M83:N83"/>
    <mergeCell ref="O83:Q83"/>
    <mergeCell ref="R83:S83"/>
    <mergeCell ref="X83:Y83"/>
    <mergeCell ref="K84:L84"/>
    <mergeCell ref="M84:N84"/>
    <mergeCell ref="O84:Q84"/>
    <mergeCell ref="R84:S84"/>
    <mergeCell ref="X84:Y84"/>
    <mergeCell ref="K85:L85"/>
    <mergeCell ref="M85:N85"/>
    <mergeCell ref="O85:Q85"/>
    <mergeCell ref="R85:S85"/>
    <mergeCell ref="X85:Y85"/>
    <mergeCell ref="K86:L86"/>
    <mergeCell ref="M86:N86"/>
    <mergeCell ref="O86:Q86"/>
    <mergeCell ref="R86:S86"/>
    <mergeCell ref="X86:Y86"/>
    <mergeCell ref="K87:L87"/>
    <mergeCell ref="M87:N87"/>
    <mergeCell ref="O87:Q87"/>
    <mergeCell ref="R87:S87"/>
    <mergeCell ref="X87:Y87"/>
    <mergeCell ref="K88:L88"/>
    <mergeCell ref="M88:N88"/>
    <mergeCell ref="O88:Q88"/>
    <mergeCell ref="R88:S88"/>
    <mergeCell ref="X88:Y88"/>
    <mergeCell ref="K89:L89"/>
    <mergeCell ref="M89:N89"/>
    <mergeCell ref="O89:Q89"/>
    <mergeCell ref="R89:S89"/>
    <mergeCell ref="X89:Y89"/>
    <mergeCell ref="K90:L90"/>
    <mergeCell ref="M90:N90"/>
    <mergeCell ref="O90:Q90"/>
    <mergeCell ref="R90:S90"/>
    <mergeCell ref="X90:Y90"/>
    <mergeCell ref="K91:L91"/>
    <mergeCell ref="M91:N91"/>
    <mergeCell ref="O91:Q91"/>
    <mergeCell ref="R91:S91"/>
    <mergeCell ref="X91:Y91"/>
    <mergeCell ref="K92:L92"/>
    <mergeCell ref="M92:N92"/>
    <mergeCell ref="O92:Q92"/>
    <mergeCell ref="R92:S92"/>
    <mergeCell ref="X92:Y92"/>
    <mergeCell ref="K93:L93"/>
    <mergeCell ref="M93:N93"/>
    <mergeCell ref="O93:Q93"/>
    <mergeCell ref="R93:S93"/>
    <mergeCell ref="X93:Y93"/>
    <mergeCell ref="K94:L94"/>
    <mergeCell ref="M94:N94"/>
    <mergeCell ref="O94:Q94"/>
    <mergeCell ref="R94:S94"/>
    <mergeCell ref="X94:Y94"/>
    <mergeCell ref="K95:L95"/>
    <mergeCell ref="M95:N95"/>
    <mergeCell ref="O95:Q95"/>
    <mergeCell ref="R95:S95"/>
    <mergeCell ref="X95:Y95"/>
    <mergeCell ref="K96:L96"/>
    <mergeCell ref="M96:N96"/>
    <mergeCell ref="O96:Q96"/>
    <mergeCell ref="R96:S96"/>
    <mergeCell ref="X96:Y96"/>
    <mergeCell ref="K97:L97"/>
    <mergeCell ref="M97:N97"/>
    <mergeCell ref="O97:Q97"/>
    <mergeCell ref="R97:S97"/>
    <mergeCell ref="X97:Y97"/>
    <mergeCell ref="K98:L98"/>
    <mergeCell ref="M98:N98"/>
    <mergeCell ref="O98:Q98"/>
    <mergeCell ref="R98:S98"/>
    <mergeCell ref="X98:Y98"/>
    <mergeCell ref="K99:L99"/>
    <mergeCell ref="M99:N99"/>
    <mergeCell ref="O99:Q99"/>
    <mergeCell ref="R99:S99"/>
    <mergeCell ref="X99:Y99"/>
    <mergeCell ref="K100:L100"/>
    <mergeCell ref="M100:N100"/>
    <mergeCell ref="O100:Q100"/>
    <mergeCell ref="R100:S100"/>
    <mergeCell ref="X100:Y100"/>
    <mergeCell ref="K101:L101"/>
    <mergeCell ref="M101:N101"/>
    <mergeCell ref="O101:Q101"/>
    <mergeCell ref="R101:S101"/>
    <mergeCell ref="X101:Y101"/>
    <mergeCell ref="K102:L102"/>
    <mergeCell ref="M102:N102"/>
    <mergeCell ref="O102:Q102"/>
    <mergeCell ref="R102:S102"/>
    <mergeCell ref="X102:Y102"/>
    <mergeCell ref="K103:L103"/>
    <mergeCell ref="M103:N103"/>
    <mergeCell ref="O103:Q103"/>
    <mergeCell ref="R103:S103"/>
    <mergeCell ref="X103:Y103"/>
    <mergeCell ref="K104:L104"/>
    <mergeCell ref="M104:N104"/>
    <mergeCell ref="O104:Q104"/>
    <mergeCell ref="R104:S104"/>
    <mergeCell ref="X104:Y104"/>
    <mergeCell ref="K105:L105"/>
    <mergeCell ref="M105:N105"/>
    <mergeCell ref="O105:Q105"/>
    <mergeCell ref="R105:S105"/>
    <mergeCell ref="X105:Y105"/>
    <mergeCell ref="K106:L106"/>
    <mergeCell ref="M106:N106"/>
    <mergeCell ref="O106:Q106"/>
    <mergeCell ref="R106:S106"/>
    <mergeCell ref="X106:Y106"/>
    <mergeCell ref="K107:L107"/>
    <mergeCell ref="M107:N107"/>
    <mergeCell ref="O107:Q107"/>
    <mergeCell ref="R107:S107"/>
    <mergeCell ref="X107:Y107"/>
    <mergeCell ref="K108:L108"/>
    <mergeCell ref="M108:N108"/>
    <mergeCell ref="O108:Q108"/>
    <mergeCell ref="R108:S108"/>
    <mergeCell ref="X108:Y108"/>
    <mergeCell ref="K109:L109"/>
    <mergeCell ref="M109:N109"/>
    <mergeCell ref="O109:Q109"/>
    <mergeCell ref="R109:S109"/>
    <mergeCell ref="X109:Y109"/>
    <mergeCell ref="K110:L110"/>
    <mergeCell ref="M110:N110"/>
    <mergeCell ref="O110:Q110"/>
    <mergeCell ref="R110:S110"/>
    <mergeCell ref="X110:Y110"/>
    <mergeCell ref="K111:L111"/>
    <mergeCell ref="M111:N111"/>
    <mergeCell ref="O111:Q111"/>
    <mergeCell ref="R111:S111"/>
    <mergeCell ref="X111:Y111"/>
    <mergeCell ref="K112:L112"/>
    <mergeCell ref="M112:N112"/>
    <mergeCell ref="O112:Q112"/>
    <mergeCell ref="R112:S112"/>
    <mergeCell ref="X112:Y112"/>
    <mergeCell ref="K113:L113"/>
    <mergeCell ref="M113:N113"/>
    <mergeCell ref="O113:Q113"/>
    <mergeCell ref="R113:S113"/>
    <mergeCell ref="X113:Y113"/>
    <mergeCell ref="J114:N114"/>
    <mergeCell ref="O114:Q114"/>
    <mergeCell ref="R114:S114"/>
    <mergeCell ref="X114:Y114"/>
    <mergeCell ref="J115:N115"/>
    <mergeCell ref="O115:Q115"/>
    <mergeCell ref="R115:S115"/>
    <mergeCell ref="X115:Y115"/>
    <mergeCell ref="J116:N116"/>
    <mergeCell ref="O116:Q116"/>
    <mergeCell ref="R116:S116"/>
    <mergeCell ref="X116:Y116"/>
  </mergeCells>
  <pageMargins left="0.700694444444445" right="0.700694444444445" top="0.751388888888889" bottom="0.751388888888889" header="0.297916666666667" footer="0.297916666666667"/>
  <pageSetup paperSize="9" scale="31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showGridLines="0" workbookViewId="0">
      <selection activeCell="B16" sqref="B16"/>
    </sheetView>
  </sheetViews>
  <sheetFormatPr defaultColWidth="9.14285714285714" defaultRowHeight="12.75" outlineLevelCol="4"/>
  <cols>
    <col min="1" max="1" width="35.7142857142857" style="82" customWidth="1"/>
    <col min="2" max="2" width="24.7142857142857" style="82" customWidth="1"/>
    <col min="3" max="3" width="20.2857142857143" style="82" customWidth="1"/>
    <col min="4" max="5" width="23.7142857142857" style="82" customWidth="1"/>
    <col min="6" max="6" width="9.14285714285714" style="82" hidden="1" customWidth="1"/>
  </cols>
  <sheetData>
    <row r="1" ht="17.1" customHeight="1" spans="1:1">
      <c r="A1" s="83"/>
    </row>
    <row r="2" ht="33.95" customHeight="1" spans="1:1">
      <c r="A2" s="126" t="s">
        <v>404</v>
      </c>
    </row>
    <row r="3" ht="20.85" customHeight="1" spans="1:1">
      <c r="A3" s="110" t="s">
        <v>2</v>
      </c>
    </row>
    <row r="4" ht="13.5" spans="1:4">
      <c r="A4" s="134" t="s">
        <v>405</v>
      </c>
      <c r="B4" s="134"/>
      <c r="C4" s="134"/>
      <c r="D4" s="134"/>
    </row>
    <row r="5" ht="13.5" spans="1:5">
      <c r="A5" s="107" t="s">
        <v>406</v>
      </c>
      <c r="B5" s="107" t="s">
        <v>105</v>
      </c>
      <c r="C5" s="107" t="s">
        <v>407</v>
      </c>
      <c r="D5" s="107" t="s">
        <v>408</v>
      </c>
      <c r="E5" s="103"/>
    </row>
    <row r="6" ht="13.5" spans="1:5">
      <c r="A6" s="93"/>
      <c r="B6" s="93"/>
      <c r="C6" s="93"/>
      <c r="D6" s="107" t="s">
        <v>409</v>
      </c>
      <c r="E6" s="107" t="s">
        <v>410</v>
      </c>
    </row>
    <row r="7" ht="13.5" spans="1:5">
      <c r="A7" s="122" t="s">
        <v>58</v>
      </c>
      <c r="B7" s="128" t="s">
        <v>59</v>
      </c>
      <c r="C7" s="128" t="s">
        <v>60</v>
      </c>
      <c r="D7" s="128" t="s">
        <v>61</v>
      </c>
      <c r="E7" s="128" t="s">
        <v>62</v>
      </c>
    </row>
    <row r="8" ht="13.5" spans="1:5">
      <c r="A8" s="122" t="s">
        <v>48</v>
      </c>
      <c r="B8" s="135">
        <f>B10+B11</f>
        <v>25</v>
      </c>
      <c r="C8" s="135">
        <f t="shared" ref="C8" si="0">C10+C11</f>
        <v>21</v>
      </c>
      <c r="D8" s="135">
        <f>B8-C8</f>
        <v>4</v>
      </c>
      <c r="E8" s="136">
        <f>D8/C8</f>
        <v>0.19047619047619</v>
      </c>
    </row>
    <row r="9" ht="13.5" spans="1:5">
      <c r="A9" s="137" t="s">
        <v>411</v>
      </c>
      <c r="B9" s="135"/>
      <c r="C9" s="135"/>
      <c r="D9" s="135">
        <f t="shared" ref="D9:D13" si="1">B9-C9</f>
        <v>0</v>
      </c>
      <c r="E9" s="136"/>
    </row>
    <row r="10" ht="13.5" spans="1:5">
      <c r="A10" s="137" t="s">
        <v>412</v>
      </c>
      <c r="B10" s="135">
        <v>1</v>
      </c>
      <c r="C10" s="135">
        <v>1</v>
      </c>
      <c r="D10" s="135">
        <f t="shared" si="1"/>
        <v>0</v>
      </c>
      <c r="E10" s="136">
        <f t="shared" ref="E10:E13" si="2">D10/C10</f>
        <v>0</v>
      </c>
    </row>
    <row r="11" ht="13.5" spans="1:5">
      <c r="A11" s="137" t="s">
        <v>413</v>
      </c>
      <c r="B11" s="135">
        <v>24</v>
      </c>
      <c r="C11" s="135">
        <v>20</v>
      </c>
      <c r="D11" s="135">
        <f t="shared" si="1"/>
        <v>4</v>
      </c>
      <c r="E11" s="136">
        <f t="shared" si="2"/>
        <v>0.2</v>
      </c>
    </row>
    <row r="12" ht="13.5" spans="1:5">
      <c r="A12" s="137" t="s">
        <v>414</v>
      </c>
      <c r="B12" s="135"/>
      <c r="C12" s="135"/>
      <c r="D12" s="135">
        <f t="shared" si="1"/>
        <v>0</v>
      </c>
      <c r="E12" s="136"/>
    </row>
    <row r="13" ht="13.5" spans="1:5">
      <c r="A13" s="137" t="s">
        <v>415</v>
      </c>
      <c r="B13" s="135">
        <v>24</v>
      </c>
      <c r="C13" s="135">
        <v>20</v>
      </c>
      <c r="D13" s="135">
        <f t="shared" si="1"/>
        <v>4</v>
      </c>
      <c r="E13" s="136">
        <f t="shared" si="2"/>
        <v>0.2</v>
      </c>
    </row>
  </sheetData>
  <mergeCells count="8">
    <mergeCell ref="A1:E1"/>
    <mergeCell ref="A2:E2"/>
    <mergeCell ref="A3:E3"/>
    <mergeCell ref="D4:E4"/>
    <mergeCell ref="D5:E5"/>
    <mergeCell ref="A5:A6"/>
    <mergeCell ref="B5:B6"/>
    <mergeCell ref="C5:C6"/>
  </mergeCells>
  <pageMargins left="0.700694444444445" right="0.700694444444445" top="0.751388888888889" bottom="0.751388888888889" header="0.297916666666667" footer="0.297916666666667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绩效目标表</vt:lpstr>
      <vt:lpstr>对下绩效目标表</vt:lpstr>
      <vt:lpstr>政府采购表政府采购表</vt:lpstr>
      <vt:lpstr>政府购买服务情况表</vt:lpstr>
      <vt:lpstr>行政事业单位国有资产占有使用情况表</vt:lpstr>
      <vt:lpstr>项目支出明细表</vt:lpstr>
      <vt:lpstr>单位基本信息表</vt:lpstr>
      <vt:lpstr>国有资本经营收入预算表</vt:lpstr>
      <vt:lpstr>国有资本经营支出预算表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2019-03-19T02:52:00Z</dcterms:created>
  <cp:lastPrinted>2019-04-03T09:11:00Z</cp:lastPrinted>
  <dcterms:modified xsi:type="dcterms:W3CDTF">2019-12-20T00:43:31Z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