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下达表" sheetId="1" r:id="rId1"/>
    <sheet name="县下达表" sheetId="2" r:id="rId2"/>
    <sheet name="绩效目标表" sheetId="3" r:id="rId3"/>
  </sheets>
  <definedNames/>
  <calcPr fullCalcOnLoad="1"/>
</workbook>
</file>

<file path=xl/sharedStrings.xml><?xml version="1.0" encoding="utf-8"?>
<sst xmlns="http://schemas.openxmlformats.org/spreadsheetml/2006/main" count="135" uniqueCount="89">
  <si>
    <t>附件1：</t>
  </si>
  <si>
    <t>2021年第二批中等职业教育学生资助省级资金下达表表</t>
  </si>
  <si>
    <t>单位：人、万元</t>
  </si>
  <si>
    <t>单位</t>
  </si>
  <si>
    <t>学校名称</t>
  </si>
  <si>
    <t>受助学生数</t>
  </si>
  <si>
    <t>全年需求</t>
  </si>
  <si>
    <t>已下达资金（楚财教【2021】95号）</t>
  </si>
  <si>
    <t>本次下达资金</t>
  </si>
  <si>
    <t>预算支出科目</t>
  </si>
  <si>
    <t>部门预算支出科目</t>
  </si>
  <si>
    <t>政府经济分类科目</t>
  </si>
  <si>
    <t>合计</t>
  </si>
  <si>
    <t>免学费</t>
  </si>
  <si>
    <t>助学金</t>
  </si>
  <si>
    <t>省政府奖学金</t>
  </si>
  <si>
    <t>楚雄州合计</t>
  </si>
  <si>
    <t>州属</t>
  </si>
  <si>
    <t>小计</t>
  </si>
  <si>
    <t>楚雄技师学院</t>
  </si>
  <si>
    <t>2050302中等职业教育</t>
  </si>
  <si>
    <t>30226劳务费</t>
  </si>
  <si>
    <t>505对事业单位经常性补助</t>
  </si>
  <si>
    <t>楚雄技师学院(云南现代职业技术学院)</t>
  </si>
  <si>
    <t>楚雄医药高等专科学校</t>
  </si>
  <si>
    <t>30299其他商品和服务支出</t>
  </si>
  <si>
    <t>楚雄机械电子职业技术学校</t>
  </si>
  <si>
    <t>30399其他对个人和家庭补助</t>
  </si>
  <si>
    <t>50999其他对个人和家庭补助</t>
  </si>
  <si>
    <t>楚雄市</t>
  </si>
  <si>
    <t>楚雄市职业高级中学</t>
  </si>
  <si>
    <t>513转移性支出</t>
  </si>
  <si>
    <t>双柏县</t>
  </si>
  <si>
    <t>双柏县职业高级中学</t>
  </si>
  <si>
    <t>牟定县</t>
  </si>
  <si>
    <t>牟定县职业高级中学</t>
  </si>
  <si>
    <t>南华县</t>
  </si>
  <si>
    <t>南华县职业高级中学</t>
  </si>
  <si>
    <t>姚安县</t>
  </si>
  <si>
    <t>姚安县职业高级中学</t>
  </si>
  <si>
    <t>大姚县</t>
  </si>
  <si>
    <t>大姚县职教中心</t>
  </si>
  <si>
    <t>永仁县</t>
  </si>
  <si>
    <t>永仁县职业高级中学</t>
  </si>
  <si>
    <t>元谋县</t>
  </si>
  <si>
    <t>元谋县职业高级中学</t>
  </si>
  <si>
    <t>武定县</t>
  </si>
  <si>
    <t>武定县职业高级中学</t>
  </si>
  <si>
    <t>禄丰市</t>
  </si>
  <si>
    <t>禄丰县职业高级中学</t>
  </si>
  <si>
    <t>备注：受助学生人数依据中职学生资助系统2020年12月份的数据。</t>
  </si>
  <si>
    <t>2021年第二批中等职业教育学生资助省级资金下达表</t>
  </si>
  <si>
    <t>政府预算支出科目</t>
  </si>
  <si>
    <t>部门经济分类科目</t>
  </si>
  <si>
    <t>50502对事业单位经常性补助-商品和服务支出</t>
  </si>
  <si>
    <t>302商品和服务支出</t>
  </si>
  <si>
    <t>附件2</t>
  </si>
  <si>
    <t>绩效目标表</t>
  </si>
  <si>
    <t>项目名称：</t>
  </si>
  <si>
    <t>2021年度中等职业教育学生资助补助资金（省级资金）</t>
  </si>
  <si>
    <t>预算资金安排（万元）：</t>
  </si>
  <si>
    <t>项目年度目标</t>
  </si>
  <si>
    <t>目标1：中等职业教育各项国家资助政策按规定得到落实；
目标2：激励中等职业学校学生勤奋学习、努力进取，提高学生思想道德素质和专业技能水平；                                                                                                                                                                       
目标3：满足家庭经济困难学生基本学习生活需要；</t>
  </si>
  <si>
    <t>年度目标任务</t>
  </si>
  <si>
    <t>本次下达目标</t>
  </si>
  <si>
    <t>一级指标</t>
  </si>
  <si>
    <t>二级指标</t>
  </si>
  <si>
    <t>三级指标</t>
  </si>
  <si>
    <t>指标值</t>
  </si>
  <si>
    <t>产出指标</t>
  </si>
  <si>
    <t>数量指标</t>
  </si>
  <si>
    <t>中职国家助学金应受助学生受助比例</t>
  </si>
  <si>
    <t>中职免学杂费应受助学生受助比例</t>
  </si>
  <si>
    <t>1人</t>
  </si>
  <si>
    <t>中职国家助学金资助面</t>
  </si>
  <si>
    <t>≧30%</t>
  </si>
  <si>
    <t>质量指标</t>
  </si>
  <si>
    <t>全国学生资助系统运用达标率</t>
  </si>
  <si>
    <t>≧90%</t>
  </si>
  <si>
    <t>时效指标</t>
  </si>
  <si>
    <t>奖助学金按规定及时发放率</t>
  </si>
  <si>
    <t>效益指标</t>
  </si>
  <si>
    <t>社会效益指标</t>
  </si>
  <si>
    <t>补助对象政策的知晓度</t>
  </si>
  <si>
    <t>≧85%</t>
  </si>
  <si>
    <t>满意度指标</t>
  </si>
  <si>
    <t>服务对象满意度</t>
  </si>
  <si>
    <t>受助学生满意度</t>
  </si>
  <si>
    <t>家长满意度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</si>
</sst>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 ;[Red]\-0\ "/>
    <numFmt numFmtId="179" formatCode="0.00_ ;[Red]\-0.00\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7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b/>
      <sz val="10"/>
      <name val="Calibri"/>
      <family val="0"/>
    </font>
    <font>
      <b/>
      <sz val="11"/>
      <color theme="1"/>
      <name val="Calibri"/>
      <family val="0"/>
    </font>
    <font>
      <sz val="7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34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>
      <alignment vertical="center"/>
      <protection/>
    </xf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23" fillId="7" borderId="0" applyNumberFormat="0" applyBorder="0" applyAlignment="0" applyProtection="0"/>
    <xf numFmtId="0" fontId="17" fillId="0" borderId="4" applyNumberFormat="0" applyFill="0" applyAlignment="0" applyProtection="0"/>
    <xf numFmtId="0" fontId="23" fillId="3" borderId="0" applyNumberFormat="0" applyBorder="0" applyAlignment="0" applyProtection="0"/>
    <xf numFmtId="0" fontId="31" fillId="2" borderId="5" applyNumberFormat="0" applyAlignment="0" applyProtection="0"/>
    <xf numFmtId="0" fontId="25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6" fillId="0" borderId="7" applyNumberFormat="0" applyFill="0" applyAlignment="0" applyProtection="0"/>
    <xf numFmtId="0" fontId="6" fillId="0" borderId="8" applyNumberFormat="0" applyFill="0" applyAlignment="0" applyProtection="0"/>
    <xf numFmtId="0" fontId="33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0" borderId="0">
      <alignment vertical="center"/>
      <protection/>
    </xf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37" fillId="0" borderId="0">
      <alignment/>
      <protection/>
    </xf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9" fillId="0" borderId="0">
      <alignment vertical="center"/>
      <protection/>
    </xf>
    <xf numFmtId="0" fontId="0" fillId="7" borderId="0" applyNumberFormat="0" applyBorder="0" applyAlignment="0" applyProtection="0"/>
    <xf numFmtId="0" fontId="8" fillId="0" borderId="0">
      <alignment/>
      <protection/>
    </xf>
    <xf numFmtId="0" fontId="23" fillId="14" borderId="0" applyNumberFormat="0" applyBorder="0" applyAlignment="0" applyProtection="0"/>
    <xf numFmtId="0" fontId="8" fillId="0" borderId="0">
      <alignment/>
      <protection/>
    </xf>
    <xf numFmtId="0" fontId="22" fillId="0" borderId="0">
      <alignment vertical="top"/>
      <protection locked="0"/>
    </xf>
    <xf numFmtId="0" fontId="29" fillId="0" borderId="0">
      <alignment/>
      <protection/>
    </xf>
    <xf numFmtId="0" fontId="8" fillId="0" borderId="0">
      <alignment vertical="center"/>
      <protection/>
    </xf>
    <xf numFmtId="0" fontId="37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 wrapText="1"/>
    </xf>
    <xf numFmtId="9" fontId="38" fillId="0" borderId="9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9" fontId="38" fillId="0" borderId="11" xfId="0" applyNumberFormat="1" applyFont="1" applyFill="1" applyBorder="1" applyAlignment="1">
      <alignment horizontal="center" vertical="center" wrapText="1"/>
    </xf>
    <xf numFmtId="9" fontId="40" fillId="0" borderId="9" xfId="0" applyNumberFormat="1" applyFont="1" applyFill="1" applyBorder="1" applyAlignment="1">
      <alignment horizontal="center" vertical="center" wrapText="1"/>
    </xf>
    <xf numFmtId="9" fontId="40" fillId="0" borderId="9" xfId="0" applyNumberFormat="1" applyFont="1" applyFill="1" applyBorder="1" applyAlignment="1">
      <alignment horizontal="center" vertical="center" wrapText="1"/>
    </xf>
    <xf numFmtId="9" fontId="40" fillId="0" borderId="9" xfId="0" applyNumberFormat="1" applyFont="1" applyFill="1" applyBorder="1" applyAlignment="1">
      <alignment horizontal="left" vertical="center" wrapText="1"/>
    </xf>
    <xf numFmtId="9" fontId="41" fillId="0" borderId="10" xfId="0" applyNumberFormat="1" applyFont="1" applyFill="1" applyBorder="1" applyAlignment="1">
      <alignment horizontal="center" vertical="center" wrapText="1"/>
    </xf>
    <xf numFmtId="9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9" fontId="40" fillId="0" borderId="12" xfId="0" applyNumberFormat="1" applyFont="1" applyFill="1" applyBorder="1" applyAlignment="1">
      <alignment horizontal="center" vertical="center" wrapText="1"/>
    </xf>
    <xf numFmtId="9" fontId="40" fillId="0" borderId="12" xfId="0" applyNumberFormat="1" applyFont="1" applyFill="1" applyBorder="1" applyAlignment="1">
      <alignment horizontal="left" vertical="center" wrapText="1"/>
    </xf>
    <xf numFmtId="9" fontId="41" fillId="0" borderId="13" xfId="0" applyNumberFormat="1" applyFont="1" applyFill="1" applyBorder="1" applyAlignment="1">
      <alignment horizontal="center" vertical="center" wrapText="1"/>
    </xf>
    <xf numFmtId="9" fontId="41" fillId="0" borderId="14" xfId="0" applyNumberFormat="1" applyFont="1" applyFill="1" applyBorder="1" applyAlignment="1">
      <alignment horizontal="center" vertical="center" wrapText="1"/>
    </xf>
    <xf numFmtId="9" fontId="38" fillId="0" borderId="13" xfId="0" applyNumberFormat="1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left" vertical="center" wrapText="1"/>
    </xf>
    <xf numFmtId="9" fontId="40" fillId="0" borderId="15" xfId="0" applyNumberFormat="1" applyFont="1" applyFill="1" applyBorder="1" applyAlignment="1">
      <alignment horizontal="center" vertical="center" wrapText="1"/>
    </xf>
    <xf numFmtId="9" fontId="40" fillId="0" borderId="12" xfId="0" applyNumberFormat="1" applyFont="1" applyFill="1" applyBorder="1" applyAlignment="1">
      <alignment horizontal="center" vertical="center" wrapText="1"/>
    </xf>
    <xf numFmtId="9" fontId="38" fillId="0" borderId="16" xfId="0" applyNumberFormat="1" applyFont="1" applyFill="1" applyBorder="1" applyAlignment="1">
      <alignment horizontal="center" vertical="center" wrapText="1"/>
    </xf>
    <xf numFmtId="9" fontId="41" fillId="0" borderId="16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9" fontId="41" fillId="0" borderId="17" xfId="0" applyNumberFormat="1" applyFont="1" applyFill="1" applyBorder="1" applyAlignment="1">
      <alignment horizontal="center" vertical="center" wrapText="1"/>
    </xf>
    <xf numFmtId="9" fontId="38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8" fontId="40" fillId="0" borderId="0" xfId="50" applyNumberFormat="1" applyFont="1" applyFill="1" applyAlignment="1">
      <alignment horizontal="left" vertical="center" wrapText="1"/>
      <protection/>
    </xf>
    <xf numFmtId="176" fontId="43" fillId="0" borderId="0" xfId="50" applyNumberFormat="1" applyFont="1" applyFill="1" applyAlignment="1">
      <alignment horizontal="center" vertical="center" wrapText="1"/>
      <protection/>
    </xf>
    <xf numFmtId="177" fontId="43" fillId="0" borderId="0" xfId="50" applyNumberFormat="1" applyFont="1" applyFill="1" applyAlignment="1">
      <alignment horizontal="center" vertical="center" wrapText="1"/>
      <protection/>
    </xf>
    <xf numFmtId="179" fontId="11" fillId="0" borderId="0" xfId="50" applyNumberFormat="1" applyFont="1" applyFill="1" applyAlignment="1">
      <alignment horizontal="center" vertical="center"/>
      <protection/>
    </xf>
    <xf numFmtId="179" fontId="10" fillId="0" borderId="0" xfId="50" applyNumberFormat="1" applyFont="1" applyFill="1" applyAlignment="1">
      <alignment horizontal="right" vertical="center" wrapText="1"/>
      <protection/>
    </xf>
    <xf numFmtId="176" fontId="10" fillId="0" borderId="0" xfId="50" applyNumberFormat="1" applyFont="1" applyFill="1" applyAlignment="1">
      <alignment horizontal="center" vertical="center" wrapText="1"/>
      <protection/>
    </xf>
    <xf numFmtId="177" fontId="44" fillId="0" borderId="0" xfId="0" applyNumberFormat="1" applyFont="1" applyFill="1" applyBorder="1" applyAlignment="1">
      <alignment horizontal="center" vertical="center"/>
    </xf>
    <xf numFmtId="179" fontId="40" fillId="0" borderId="18" xfId="50" applyNumberFormat="1" applyFont="1" applyFill="1" applyBorder="1" applyAlignment="1">
      <alignment horizontal="center" vertical="center" wrapText="1"/>
      <protection/>
    </xf>
    <xf numFmtId="179" fontId="40" fillId="0" borderId="19" xfId="50" applyNumberFormat="1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7" fontId="40" fillId="0" borderId="9" xfId="50" applyNumberFormat="1" applyFont="1" applyFill="1" applyBorder="1" applyAlignment="1">
      <alignment horizontal="center" vertical="center" wrapText="1"/>
      <protection/>
    </xf>
    <xf numFmtId="179" fontId="40" fillId="0" borderId="20" xfId="50" applyNumberFormat="1" applyFont="1" applyFill="1" applyBorder="1" applyAlignment="1">
      <alignment horizontal="center" vertical="center" wrapText="1"/>
      <protection/>
    </xf>
    <xf numFmtId="179" fontId="40" fillId="0" borderId="21" xfId="50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0" fillId="0" borderId="22" xfId="71" applyFont="1" applyFill="1" applyBorder="1" applyAlignment="1">
      <alignment horizontal="center" vertical="center" wrapText="1"/>
      <protection/>
    </xf>
    <xf numFmtId="0" fontId="40" fillId="0" borderId="23" xfId="71" applyFont="1" applyFill="1" applyBorder="1" applyAlignment="1">
      <alignment horizontal="left" vertical="center" wrapText="1"/>
      <protection/>
    </xf>
    <xf numFmtId="176" fontId="40" fillId="0" borderId="9" xfId="33" applyNumberFormat="1" applyFont="1" applyFill="1" applyBorder="1" applyAlignment="1">
      <alignment horizontal="center" vertical="center" wrapText="1"/>
      <protection/>
    </xf>
    <xf numFmtId="176" fontId="40" fillId="0" borderId="9" xfId="71" applyNumberFormat="1" applyFont="1" applyFill="1" applyBorder="1" applyAlignment="1">
      <alignment horizontal="center" vertical="center" wrapText="1"/>
      <protection/>
    </xf>
    <xf numFmtId="177" fontId="40" fillId="0" borderId="9" xfId="33" applyNumberFormat="1" applyFont="1" applyFill="1" applyBorder="1" applyAlignment="1">
      <alignment horizontal="center" vertical="center" wrapText="1"/>
      <protection/>
    </xf>
    <xf numFmtId="177" fontId="40" fillId="0" borderId="9" xfId="71" applyNumberFormat="1" applyFont="1" applyFill="1" applyBorder="1" applyAlignment="1">
      <alignment horizontal="center" vertical="center" wrapText="1"/>
      <protection/>
    </xf>
    <xf numFmtId="176" fontId="42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/>
    </xf>
    <xf numFmtId="179" fontId="40" fillId="0" borderId="9" xfId="50" applyNumberFormat="1" applyFont="1" applyFill="1" applyBorder="1" applyAlignment="1">
      <alignment horizontal="center" vertical="center" wrapText="1"/>
      <protection/>
    </xf>
    <xf numFmtId="177" fontId="40" fillId="0" borderId="9" xfId="50" applyNumberFormat="1" applyFont="1" applyFill="1" applyBorder="1" applyAlignment="1">
      <alignment horizontal="center" vertical="center" wrapText="1"/>
      <protection/>
    </xf>
    <xf numFmtId="177" fontId="40" fillId="0" borderId="9" xfId="0" applyNumberFormat="1" applyFont="1" applyFill="1" applyBorder="1" applyAlignment="1">
      <alignment horizontal="center" vertical="center" wrapText="1"/>
    </xf>
    <xf numFmtId="179" fontId="40" fillId="0" borderId="9" xfId="33" applyNumberFormat="1" applyFont="1" applyFill="1" applyBorder="1" applyAlignment="1">
      <alignment horizontal="center" vertical="center" wrapText="1"/>
      <protection/>
    </xf>
    <xf numFmtId="177" fontId="42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vertical="center" wrapText="1"/>
    </xf>
    <xf numFmtId="179" fontId="40" fillId="0" borderId="9" xfId="50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8" fontId="43" fillId="0" borderId="0" xfId="50" applyNumberFormat="1" applyFont="1" applyFill="1" applyAlignment="1">
      <alignment horizontal="left" vertical="center" wrapText="1"/>
      <protection/>
    </xf>
    <xf numFmtId="178" fontId="43" fillId="0" borderId="9" xfId="50" applyNumberFormat="1" applyFont="1" applyFill="1" applyBorder="1" applyAlignment="1">
      <alignment horizontal="center" vertical="center" wrapText="1"/>
      <protection/>
    </xf>
    <xf numFmtId="179" fontId="43" fillId="0" borderId="9" xfId="50" applyNumberFormat="1" applyFont="1" applyFill="1" applyBorder="1" applyAlignment="1">
      <alignment horizontal="center" vertical="center" wrapText="1"/>
      <protection/>
    </xf>
    <xf numFmtId="176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7" fontId="43" fillId="0" borderId="9" xfId="50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178" fontId="48" fillId="0" borderId="9" xfId="50" applyNumberFormat="1" applyFont="1" applyFill="1" applyBorder="1" applyAlignment="1">
      <alignment horizontal="center" vertical="center" wrapText="1"/>
      <protection/>
    </xf>
    <xf numFmtId="176" fontId="48" fillId="0" borderId="9" xfId="50" applyNumberFormat="1" applyFont="1" applyFill="1" applyBorder="1" applyAlignment="1">
      <alignment horizontal="center" vertical="center" wrapText="1"/>
      <protection/>
    </xf>
    <xf numFmtId="177" fontId="48" fillId="0" borderId="9" xfId="50" applyNumberFormat="1" applyFont="1" applyFill="1" applyBorder="1" applyAlignment="1">
      <alignment horizontal="center" vertical="center" wrapText="1"/>
      <protection/>
    </xf>
    <xf numFmtId="177" fontId="43" fillId="0" borderId="9" xfId="33" applyNumberFormat="1" applyFont="1" applyFill="1" applyBorder="1" applyAlignment="1">
      <alignment horizontal="center" vertical="center" wrapText="1"/>
      <protection/>
    </xf>
    <xf numFmtId="179" fontId="43" fillId="0" borderId="9" xfId="33" applyNumberFormat="1" applyFont="1" applyFill="1" applyBorder="1" applyAlignment="1">
      <alignment horizontal="left" vertical="center" wrapText="1"/>
      <protection/>
    </xf>
    <xf numFmtId="176" fontId="43" fillId="0" borderId="9" xfId="33" applyNumberFormat="1" applyFont="1" applyFill="1" applyBorder="1" applyAlignment="1">
      <alignment horizontal="center" vertical="center" wrapText="1"/>
      <protection/>
    </xf>
    <xf numFmtId="177" fontId="43" fillId="0" borderId="9" xfId="33" applyNumberFormat="1" applyFont="1" applyFill="1" applyBorder="1" applyAlignment="1">
      <alignment horizontal="center" vertical="center" wrapText="1"/>
      <protection/>
    </xf>
    <xf numFmtId="179" fontId="43" fillId="0" borderId="9" xfId="72" applyNumberFormat="1" applyFont="1" applyFill="1" applyBorder="1" applyAlignment="1">
      <alignment horizontal="left" vertical="center" wrapText="1"/>
      <protection/>
    </xf>
    <xf numFmtId="176" fontId="43" fillId="0" borderId="9" xfId="72" applyNumberFormat="1" applyFont="1" applyFill="1" applyBorder="1" applyAlignment="1">
      <alignment horizontal="center" vertical="center" wrapText="1"/>
      <protection/>
    </xf>
    <xf numFmtId="177" fontId="43" fillId="0" borderId="9" xfId="72" applyNumberFormat="1" applyFont="1" applyFill="1" applyBorder="1" applyAlignment="1">
      <alignment horizontal="center" vertical="center" wrapText="1"/>
      <protection/>
    </xf>
    <xf numFmtId="177" fontId="48" fillId="0" borderId="9" xfId="33" applyNumberFormat="1" applyFont="1" applyFill="1" applyBorder="1" applyAlignment="1">
      <alignment horizontal="center" vertical="center" wrapText="1"/>
      <protection/>
    </xf>
    <xf numFmtId="176" fontId="48" fillId="0" borderId="9" xfId="33" applyNumberFormat="1" applyFont="1" applyFill="1" applyBorder="1" applyAlignment="1">
      <alignment horizontal="center" vertical="center" wrapText="1"/>
      <protection/>
    </xf>
    <xf numFmtId="177" fontId="48" fillId="0" borderId="9" xfId="33" applyNumberFormat="1" applyFont="1" applyFill="1" applyBorder="1" applyAlignment="1">
      <alignment horizontal="center" vertical="center" wrapText="1"/>
      <protection/>
    </xf>
    <xf numFmtId="178" fontId="43" fillId="0" borderId="9" xfId="33" applyNumberFormat="1" applyFont="1" applyFill="1" applyBorder="1" applyAlignment="1">
      <alignment horizontal="center" vertical="center" wrapText="1"/>
      <protection/>
    </xf>
    <xf numFmtId="0" fontId="43" fillId="0" borderId="9" xfId="71" applyFont="1" applyFill="1" applyBorder="1" applyAlignment="1">
      <alignment horizontal="left" vertical="center" wrapText="1"/>
      <protection/>
    </xf>
    <xf numFmtId="176" fontId="43" fillId="0" borderId="9" xfId="71" applyNumberFormat="1" applyFont="1" applyFill="1" applyBorder="1" applyAlignment="1">
      <alignment horizontal="center" vertical="center" wrapText="1"/>
      <protection/>
    </xf>
    <xf numFmtId="177" fontId="43" fillId="0" borderId="9" xfId="71" applyNumberFormat="1" applyFont="1" applyFill="1" applyBorder="1" applyAlignment="1">
      <alignment horizontal="center" vertical="center" wrapText="1"/>
      <protection/>
    </xf>
    <xf numFmtId="176" fontId="47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79" fontId="43" fillId="0" borderId="9" xfId="50" applyNumberFormat="1" applyFont="1" applyFill="1" applyBorder="1" applyAlignment="1">
      <alignment horizontal="center" vertical="center" wrapText="1"/>
      <protection/>
    </xf>
    <xf numFmtId="177" fontId="43" fillId="0" borderId="9" xfId="50" applyNumberFormat="1" applyFont="1" applyFill="1" applyBorder="1" applyAlignment="1">
      <alignment horizontal="center" vertical="center" wrapText="1"/>
      <protection/>
    </xf>
    <xf numFmtId="177" fontId="43" fillId="0" borderId="9" xfId="0" applyNumberFormat="1" applyFont="1" applyFill="1" applyBorder="1" applyAlignment="1">
      <alignment horizontal="center" vertical="center" wrapText="1"/>
    </xf>
    <xf numFmtId="179" fontId="43" fillId="0" borderId="9" xfId="33" applyNumberFormat="1" applyFont="1" applyFill="1" applyBorder="1" applyAlignment="1">
      <alignment horizontal="center" vertical="center" wrapText="1"/>
      <protection/>
    </xf>
    <xf numFmtId="179" fontId="43" fillId="17" borderId="9" xfId="33" applyNumberFormat="1" applyFont="1" applyFill="1" applyBorder="1" applyAlignment="1">
      <alignment horizontal="center" vertical="center" wrapText="1"/>
      <protection/>
    </xf>
    <xf numFmtId="177" fontId="47" fillId="0" borderId="0" xfId="0" applyNumberFormat="1" applyFont="1" applyFill="1" applyBorder="1" applyAlignment="1">
      <alignment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7" fontId="42" fillId="0" borderId="24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24" xfId="0" applyNumberFormat="1" applyFont="1" applyFill="1" applyBorder="1" applyAlignment="1">
      <alignment horizontal="left" vertical="center" wrapText="1"/>
    </xf>
    <xf numFmtId="177" fontId="42" fillId="0" borderId="15" xfId="0" applyNumberFormat="1" applyFont="1" applyFill="1" applyBorder="1" applyAlignment="1">
      <alignment horizontal="left" vertical="center" wrapText="1"/>
    </xf>
    <xf numFmtId="177" fontId="47" fillId="0" borderId="15" xfId="0" applyNumberFormat="1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177" fontId="47" fillId="0" borderId="12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177" fontId="50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177" fontId="42" fillId="0" borderId="12" xfId="0" applyNumberFormat="1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昆明教育局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2 10" xfId="67"/>
    <cellStyle name="60% - 强调文字颜色 6" xfId="68"/>
    <cellStyle name="常规 2 7" xfId="69"/>
    <cellStyle name="Normal" xfId="70"/>
    <cellStyle name="常规 4 3" xfId="71"/>
    <cellStyle name="常规_(楚雄)2007-2008学年中等职业学校一二年级在校生统计表 2 2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zoomScaleSheetLayoutView="100" workbookViewId="0" topLeftCell="A7">
      <selection activeCell="U7" sqref="U7"/>
    </sheetView>
  </sheetViews>
  <sheetFormatPr defaultColWidth="9.00390625" defaultRowHeight="13.5"/>
  <cols>
    <col min="1" max="1" width="9.00390625" style="41" customWidth="1"/>
    <col min="2" max="2" width="25.625" style="41" customWidth="1"/>
    <col min="3" max="3" width="7.75390625" style="44" customWidth="1"/>
    <col min="4" max="5" width="8.125" style="44" customWidth="1"/>
    <col min="6" max="6" width="7.75390625" style="44" customWidth="1"/>
    <col min="7" max="10" width="9.625" style="45" customWidth="1"/>
    <col min="11" max="14" width="9.625" style="46" customWidth="1"/>
    <col min="15" max="18" width="9.625" style="41" customWidth="1"/>
    <col min="19" max="232" width="9.00390625" style="41" customWidth="1"/>
    <col min="233" max="233" width="9.00390625" style="47" customWidth="1"/>
    <col min="234" max="16384" width="9.00390625" style="41" customWidth="1"/>
  </cols>
  <sheetData>
    <row r="1" spans="1:14" s="41" customFormat="1" ht="13.5">
      <c r="A1" s="88" t="s">
        <v>0</v>
      </c>
      <c r="B1" s="88"/>
      <c r="C1" s="49"/>
      <c r="D1" s="49"/>
      <c r="E1" s="49"/>
      <c r="F1" s="49"/>
      <c r="G1" s="50"/>
      <c r="H1" s="50"/>
      <c r="I1" s="50"/>
      <c r="J1" s="50"/>
      <c r="K1" s="46"/>
      <c r="L1" s="46"/>
      <c r="M1" s="46"/>
      <c r="N1" s="46"/>
    </row>
    <row r="2" spans="1:20" s="41" customFormat="1" ht="19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41" customFormat="1" ht="19.5" customHeight="1">
      <c r="A3" s="52"/>
      <c r="B3" s="52"/>
      <c r="C3" s="53"/>
      <c r="D3" s="53"/>
      <c r="E3" s="53"/>
      <c r="F3" s="53"/>
      <c r="G3" s="54"/>
      <c r="H3" s="54"/>
      <c r="I3" s="54"/>
      <c r="J3" s="54"/>
      <c r="K3" s="46"/>
      <c r="L3" s="46"/>
      <c r="M3" s="46"/>
      <c r="N3" s="46"/>
      <c r="R3" s="76" t="s">
        <v>2</v>
      </c>
      <c r="T3" s="76"/>
    </row>
    <row r="4" spans="1:19" s="42" customFormat="1" ht="30" customHeight="1">
      <c r="A4" s="89" t="s">
        <v>3</v>
      </c>
      <c r="B4" s="90" t="s">
        <v>4</v>
      </c>
      <c r="C4" s="91" t="s">
        <v>5</v>
      </c>
      <c r="D4" s="92"/>
      <c r="E4" s="92"/>
      <c r="F4" s="92"/>
      <c r="G4" s="93" t="s">
        <v>6</v>
      </c>
      <c r="H4" s="93"/>
      <c r="I4" s="93"/>
      <c r="J4" s="93"/>
      <c r="K4" s="92" t="s">
        <v>7</v>
      </c>
      <c r="L4" s="92"/>
      <c r="M4" s="92"/>
      <c r="N4" s="92"/>
      <c r="O4" s="92" t="s">
        <v>8</v>
      </c>
      <c r="P4" s="92"/>
      <c r="Q4" s="120" t="s">
        <v>9</v>
      </c>
      <c r="R4" s="120" t="s">
        <v>10</v>
      </c>
      <c r="S4" s="120" t="s">
        <v>11</v>
      </c>
    </row>
    <row r="5" spans="1:250" s="43" customFormat="1" ht="30" customHeight="1">
      <c r="A5" s="89"/>
      <c r="B5" s="90"/>
      <c r="C5" s="91" t="s">
        <v>12</v>
      </c>
      <c r="D5" s="94" t="s">
        <v>13</v>
      </c>
      <c r="E5" s="94" t="s">
        <v>14</v>
      </c>
      <c r="F5" s="94" t="s">
        <v>15</v>
      </c>
      <c r="G5" s="92" t="s">
        <v>12</v>
      </c>
      <c r="H5" s="93" t="s">
        <v>13</v>
      </c>
      <c r="I5" s="93" t="s">
        <v>14</v>
      </c>
      <c r="J5" s="92" t="s">
        <v>15</v>
      </c>
      <c r="K5" s="92" t="s">
        <v>12</v>
      </c>
      <c r="L5" s="93" t="s">
        <v>13</v>
      </c>
      <c r="M5" s="93" t="s">
        <v>14</v>
      </c>
      <c r="N5" s="92" t="s">
        <v>15</v>
      </c>
      <c r="O5" s="92" t="s">
        <v>12</v>
      </c>
      <c r="P5" s="114" t="s">
        <v>13</v>
      </c>
      <c r="Q5" s="121"/>
      <c r="R5" s="121"/>
      <c r="S5" s="121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42" s="84" customFormat="1" ht="27" customHeight="1">
      <c r="A6" s="95" t="s">
        <v>16</v>
      </c>
      <c r="B6" s="95"/>
      <c r="C6" s="96">
        <f aca="true" t="shared" si="0" ref="C6:P6">C7+C12</f>
        <v>20895</v>
      </c>
      <c r="D6" s="96">
        <f t="shared" si="0"/>
        <v>14108</v>
      </c>
      <c r="E6" s="96">
        <f t="shared" si="0"/>
        <v>6752</v>
      </c>
      <c r="F6" s="96">
        <f t="shared" si="0"/>
        <v>35</v>
      </c>
      <c r="G6" s="97">
        <f t="shared" si="0"/>
        <v>762.27</v>
      </c>
      <c r="H6" s="97">
        <f t="shared" si="0"/>
        <v>536.42</v>
      </c>
      <c r="I6" s="97">
        <f t="shared" si="0"/>
        <v>211.85</v>
      </c>
      <c r="J6" s="97">
        <f t="shared" si="0"/>
        <v>14</v>
      </c>
      <c r="K6" s="97">
        <f t="shared" si="0"/>
        <v>746.7900000000001</v>
      </c>
      <c r="L6" s="97">
        <f t="shared" si="0"/>
        <v>520.94</v>
      </c>
      <c r="M6" s="97">
        <f t="shared" si="0"/>
        <v>211.85</v>
      </c>
      <c r="N6" s="97">
        <f t="shared" si="0"/>
        <v>14</v>
      </c>
      <c r="O6" s="97">
        <f t="shared" si="0"/>
        <v>15.479999999999968</v>
      </c>
      <c r="P6" s="97">
        <f t="shared" si="0"/>
        <v>15.48000000000001</v>
      </c>
      <c r="Q6" s="122"/>
      <c r="R6" s="122"/>
      <c r="S6" s="122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Z6" s="123"/>
      <c r="IA6" s="123"/>
      <c r="IB6" s="123"/>
      <c r="IC6" s="123"/>
      <c r="ID6" s="123"/>
      <c r="IE6" s="123"/>
      <c r="IF6" s="123"/>
      <c r="IG6" s="123"/>
      <c r="IH6" s="123"/>
    </row>
    <row r="7" spans="1:250" s="84" customFormat="1" ht="27" customHeight="1">
      <c r="A7" s="98" t="s">
        <v>17</v>
      </c>
      <c r="B7" s="95" t="s">
        <v>18</v>
      </c>
      <c r="C7" s="96">
        <f aca="true" t="shared" si="1" ref="C7:P7">C8+C9+C10+C11</f>
        <v>9859</v>
      </c>
      <c r="D7" s="96">
        <f t="shared" si="1"/>
        <v>6262</v>
      </c>
      <c r="E7" s="96">
        <f t="shared" si="1"/>
        <v>3583</v>
      </c>
      <c r="F7" s="96">
        <f t="shared" si="1"/>
        <v>14</v>
      </c>
      <c r="G7" s="97">
        <f t="shared" si="1"/>
        <v>332.09</v>
      </c>
      <c r="H7" s="97">
        <f t="shared" si="1"/>
        <v>209.86999999999998</v>
      </c>
      <c r="I7" s="97">
        <f t="shared" si="1"/>
        <v>116.61999999999999</v>
      </c>
      <c r="J7" s="97">
        <f t="shared" si="1"/>
        <v>5.6000000000000005</v>
      </c>
      <c r="K7" s="97">
        <f t="shared" si="1"/>
        <v>326.03000000000003</v>
      </c>
      <c r="L7" s="97">
        <f t="shared" si="1"/>
        <v>203.81</v>
      </c>
      <c r="M7" s="97">
        <f t="shared" si="1"/>
        <v>116.61999999999999</v>
      </c>
      <c r="N7" s="97">
        <f t="shared" si="1"/>
        <v>5.6000000000000005</v>
      </c>
      <c r="O7" s="97">
        <f t="shared" si="1"/>
        <v>6.059999999999981</v>
      </c>
      <c r="P7" s="97">
        <f t="shared" si="1"/>
        <v>6.060000000000006</v>
      </c>
      <c r="Q7" s="122"/>
      <c r="R7" s="122"/>
      <c r="S7" s="122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</row>
    <row r="8" spans="1:19" s="85" customFormat="1" ht="27" customHeight="1">
      <c r="A8" s="98"/>
      <c r="B8" s="99" t="s">
        <v>19</v>
      </c>
      <c r="C8" s="100">
        <f aca="true" t="shared" si="2" ref="C8:C11">D8+E8+F8</f>
        <v>4293</v>
      </c>
      <c r="D8" s="100">
        <v>2796</v>
      </c>
      <c r="E8" s="100">
        <v>1488</v>
      </c>
      <c r="F8" s="100">
        <v>9</v>
      </c>
      <c r="G8" s="101">
        <f aca="true" t="shared" si="3" ref="G8:G11">H8+I8+J8</f>
        <v>140.45</v>
      </c>
      <c r="H8" s="101">
        <v>98.59</v>
      </c>
      <c r="I8" s="101">
        <v>38.26</v>
      </c>
      <c r="J8" s="101">
        <v>3.6</v>
      </c>
      <c r="K8" s="101">
        <f aca="true" t="shared" si="4" ref="K8:K11">L8+M8+N8</f>
        <v>137.6</v>
      </c>
      <c r="L8" s="115">
        <v>95.74</v>
      </c>
      <c r="M8" s="116">
        <v>38.26</v>
      </c>
      <c r="N8" s="116">
        <v>3.6</v>
      </c>
      <c r="O8" s="117">
        <f aca="true" t="shared" si="5" ref="O8:O11">G8-K8</f>
        <v>2.8499999999999943</v>
      </c>
      <c r="P8" s="115">
        <f aca="true" t="shared" si="6" ref="P8:P11">H8-L8</f>
        <v>2.8500000000000085</v>
      </c>
      <c r="Q8" s="124" t="s">
        <v>20</v>
      </c>
      <c r="R8" s="125" t="s">
        <v>21</v>
      </c>
      <c r="S8" s="126" t="s">
        <v>22</v>
      </c>
    </row>
    <row r="9" spans="1:19" s="85" customFormat="1" ht="27" customHeight="1">
      <c r="A9" s="98"/>
      <c r="B9" s="102" t="s">
        <v>23</v>
      </c>
      <c r="C9" s="100">
        <f t="shared" si="2"/>
        <v>1291</v>
      </c>
      <c r="D9" s="103">
        <v>733</v>
      </c>
      <c r="E9" s="103">
        <v>558</v>
      </c>
      <c r="F9" s="103">
        <v>0</v>
      </c>
      <c r="G9" s="101">
        <f t="shared" si="3"/>
        <v>47.739999999999995</v>
      </c>
      <c r="H9" s="104">
        <v>23.29</v>
      </c>
      <c r="I9" s="104">
        <v>24.45</v>
      </c>
      <c r="J9" s="104">
        <v>0</v>
      </c>
      <c r="K9" s="101">
        <f t="shared" si="4"/>
        <v>47.07</v>
      </c>
      <c r="L9" s="115">
        <v>22.62</v>
      </c>
      <c r="M9" s="116">
        <v>24.45</v>
      </c>
      <c r="N9" s="116">
        <v>0</v>
      </c>
      <c r="O9" s="117">
        <f t="shared" si="5"/>
        <v>0.6699999999999946</v>
      </c>
      <c r="P9" s="115">
        <f t="shared" si="6"/>
        <v>0.6699999999999982</v>
      </c>
      <c r="Q9" s="127"/>
      <c r="R9" s="125" t="s">
        <v>21</v>
      </c>
      <c r="S9" s="128"/>
    </row>
    <row r="10" spans="1:19" s="85" customFormat="1" ht="27" customHeight="1">
      <c r="A10" s="98"/>
      <c r="B10" s="102" t="s">
        <v>24</v>
      </c>
      <c r="C10" s="100">
        <f t="shared" si="2"/>
        <v>1842</v>
      </c>
      <c r="D10" s="103">
        <v>1259</v>
      </c>
      <c r="E10" s="103">
        <v>579</v>
      </c>
      <c r="F10" s="103">
        <v>4</v>
      </c>
      <c r="G10" s="101">
        <f t="shared" si="3"/>
        <v>78.25999999999999</v>
      </c>
      <c r="H10" s="104">
        <v>49.73</v>
      </c>
      <c r="I10" s="104">
        <v>26.93</v>
      </c>
      <c r="J10" s="104">
        <v>1.6</v>
      </c>
      <c r="K10" s="101">
        <f t="shared" si="4"/>
        <v>76.82</v>
      </c>
      <c r="L10" s="115">
        <v>48.29</v>
      </c>
      <c r="M10" s="116">
        <v>26.93</v>
      </c>
      <c r="N10" s="116">
        <v>1.6</v>
      </c>
      <c r="O10" s="117">
        <f t="shared" si="5"/>
        <v>1.4399999999999977</v>
      </c>
      <c r="P10" s="115">
        <f t="shared" si="6"/>
        <v>1.4399999999999977</v>
      </c>
      <c r="Q10" s="127"/>
      <c r="R10" s="129" t="s">
        <v>25</v>
      </c>
      <c r="S10" s="130"/>
    </row>
    <row r="11" spans="1:19" s="42" customFormat="1" ht="33" customHeight="1">
      <c r="A11" s="98"/>
      <c r="B11" s="102" t="s">
        <v>26</v>
      </c>
      <c r="C11" s="100">
        <f t="shared" si="2"/>
        <v>2433</v>
      </c>
      <c r="D11" s="103">
        <v>1474</v>
      </c>
      <c r="E11" s="103">
        <v>958</v>
      </c>
      <c r="F11" s="103">
        <v>1</v>
      </c>
      <c r="G11" s="101">
        <f t="shared" si="3"/>
        <v>65.64</v>
      </c>
      <c r="H11" s="104">
        <v>38.26</v>
      </c>
      <c r="I11" s="104">
        <v>26.98</v>
      </c>
      <c r="J11" s="104">
        <v>0.4</v>
      </c>
      <c r="K11" s="101">
        <f t="shared" si="4"/>
        <v>64.54</v>
      </c>
      <c r="L11" s="115">
        <v>37.16</v>
      </c>
      <c r="M11" s="116">
        <v>26.98</v>
      </c>
      <c r="N11" s="116">
        <v>0.4</v>
      </c>
      <c r="O11" s="117">
        <f t="shared" si="5"/>
        <v>1.0999999999999943</v>
      </c>
      <c r="P11" s="115">
        <f t="shared" si="6"/>
        <v>1.1000000000000014</v>
      </c>
      <c r="Q11" s="127"/>
      <c r="R11" s="131" t="s">
        <v>27</v>
      </c>
      <c r="S11" s="132" t="s">
        <v>28</v>
      </c>
    </row>
    <row r="12" spans="1:250" s="86" customFormat="1" ht="27" customHeight="1">
      <c r="A12" s="105" t="s">
        <v>18</v>
      </c>
      <c r="B12" s="105"/>
      <c r="C12" s="106">
        <f aca="true" t="shared" si="7" ref="C12:P12">SUM(C13:C22)</f>
        <v>11036</v>
      </c>
      <c r="D12" s="106">
        <f t="shared" si="7"/>
        <v>7846</v>
      </c>
      <c r="E12" s="106">
        <f t="shared" si="7"/>
        <v>3169</v>
      </c>
      <c r="F12" s="106">
        <f t="shared" si="7"/>
        <v>21</v>
      </c>
      <c r="G12" s="107">
        <f t="shared" si="7"/>
        <v>430.18000000000006</v>
      </c>
      <c r="H12" s="107">
        <f t="shared" si="7"/>
        <v>326.55</v>
      </c>
      <c r="I12" s="107">
        <f t="shared" si="7"/>
        <v>95.23</v>
      </c>
      <c r="J12" s="107">
        <f t="shared" si="7"/>
        <v>8.4</v>
      </c>
      <c r="K12" s="107">
        <f t="shared" si="7"/>
        <v>420.76000000000005</v>
      </c>
      <c r="L12" s="107">
        <f t="shared" si="7"/>
        <v>317.13</v>
      </c>
      <c r="M12" s="107">
        <f t="shared" si="7"/>
        <v>95.23</v>
      </c>
      <c r="N12" s="107">
        <f t="shared" si="7"/>
        <v>8.4</v>
      </c>
      <c r="O12" s="107">
        <f t="shared" si="7"/>
        <v>9.419999999999987</v>
      </c>
      <c r="P12" s="107">
        <f t="shared" si="7"/>
        <v>9.420000000000003</v>
      </c>
      <c r="Q12" s="127"/>
      <c r="R12" s="133"/>
      <c r="S12" s="13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</row>
    <row r="13" spans="1:19" s="42" customFormat="1" ht="27" customHeight="1">
      <c r="A13" s="108" t="s">
        <v>29</v>
      </c>
      <c r="B13" s="109" t="s">
        <v>30</v>
      </c>
      <c r="C13" s="100">
        <f aca="true" t="shared" si="8" ref="C13:C22">D13+E13+F13</f>
        <v>3141</v>
      </c>
      <c r="D13" s="110">
        <v>1938</v>
      </c>
      <c r="E13" s="110">
        <v>1197</v>
      </c>
      <c r="F13" s="110">
        <v>6</v>
      </c>
      <c r="G13" s="101">
        <f aca="true" t="shared" si="9" ref="G13:G22">H13+I13+J13</f>
        <v>93.16000000000001</v>
      </c>
      <c r="H13" s="111">
        <v>57.24</v>
      </c>
      <c r="I13" s="111">
        <v>33.52</v>
      </c>
      <c r="J13" s="111">
        <v>2.4</v>
      </c>
      <c r="K13" s="101">
        <f aca="true" t="shared" si="10" ref="K13:K22">L13+M13+N13</f>
        <v>91.51000000000002</v>
      </c>
      <c r="L13" s="115">
        <v>55.59</v>
      </c>
      <c r="M13" s="116">
        <v>33.52</v>
      </c>
      <c r="N13" s="116">
        <v>2.4</v>
      </c>
      <c r="O13" s="117">
        <f aca="true" t="shared" si="11" ref="O13:O22">G13-K13</f>
        <v>1.6499999999999915</v>
      </c>
      <c r="P13" s="115">
        <f aca="true" t="shared" si="12" ref="P13:P22">H13-L13</f>
        <v>1.6499999999999986</v>
      </c>
      <c r="Q13" s="127"/>
      <c r="R13" s="134"/>
      <c r="S13" s="135" t="s">
        <v>31</v>
      </c>
    </row>
    <row r="14" spans="1:19" s="42" customFormat="1" ht="27" customHeight="1">
      <c r="A14" s="108" t="s">
        <v>32</v>
      </c>
      <c r="B14" s="109" t="s">
        <v>33</v>
      </c>
      <c r="C14" s="100">
        <f t="shared" si="8"/>
        <v>904</v>
      </c>
      <c r="D14" s="110">
        <v>532</v>
      </c>
      <c r="E14" s="110">
        <v>371</v>
      </c>
      <c r="F14" s="110">
        <v>1</v>
      </c>
      <c r="G14" s="101">
        <f t="shared" si="9"/>
        <v>26.529999999999998</v>
      </c>
      <c r="H14" s="111">
        <v>14.34</v>
      </c>
      <c r="I14" s="111">
        <v>11.79</v>
      </c>
      <c r="J14" s="111">
        <v>0.4</v>
      </c>
      <c r="K14" s="101">
        <f t="shared" si="10"/>
        <v>26.129999999999995</v>
      </c>
      <c r="L14" s="115">
        <v>13.94</v>
      </c>
      <c r="M14" s="116">
        <v>11.79</v>
      </c>
      <c r="N14" s="116">
        <v>0.4</v>
      </c>
      <c r="O14" s="117">
        <f t="shared" si="11"/>
        <v>0.40000000000000213</v>
      </c>
      <c r="P14" s="115">
        <f t="shared" si="12"/>
        <v>0.40000000000000036</v>
      </c>
      <c r="Q14" s="127"/>
      <c r="R14" s="134"/>
      <c r="S14" s="136"/>
    </row>
    <row r="15" spans="1:19" s="42" customFormat="1" ht="27" customHeight="1">
      <c r="A15" s="108" t="s">
        <v>34</v>
      </c>
      <c r="B15" s="109" t="s">
        <v>35</v>
      </c>
      <c r="C15" s="100">
        <f t="shared" si="8"/>
        <v>616</v>
      </c>
      <c r="D15" s="110">
        <v>399</v>
      </c>
      <c r="E15" s="110">
        <v>216</v>
      </c>
      <c r="F15" s="110">
        <v>1</v>
      </c>
      <c r="G15" s="101">
        <f t="shared" si="9"/>
        <v>19.88</v>
      </c>
      <c r="H15" s="111">
        <v>13.72</v>
      </c>
      <c r="I15" s="111">
        <v>5.76</v>
      </c>
      <c r="J15" s="111">
        <v>0.4</v>
      </c>
      <c r="K15" s="101">
        <f t="shared" si="10"/>
        <v>19.479999999999997</v>
      </c>
      <c r="L15" s="115">
        <v>13.32</v>
      </c>
      <c r="M15" s="116">
        <v>5.76</v>
      </c>
      <c r="N15" s="116">
        <v>0.4</v>
      </c>
      <c r="O15" s="117">
        <f t="shared" si="11"/>
        <v>0.40000000000000213</v>
      </c>
      <c r="P15" s="115">
        <f t="shared" si="12"/>
        <v>0.40000000000000036</v>
      </c>
      <c r="Q15" s="127"/>
      <c r="R15" s="134"/>
      <c r="S15" s="136"/>
    </row>
    <row r="16" spans="1:19" s="42" customFormat="1" ht="27" customHeight="1">
      <c r="A16" s="108" t="s">
        <v>36</v>
      </c>
      <c r="B16" s="109" t="s">
        <v>37</v>
      </c>
      <c r="C16" s="100">
        <f t="shared" si="8"/>
        <v>426</v>
      </c>
      <c r="D16" s="110">
        <v>261</v>
      </c>
      <c r="E16" s="110">
        <v>164</v>
      </c>
      <c r="F16" s="110">
        <v>1</v>
      </c>
      <c r="G16" s="101">
        <f t="shared" si="9"/>
        <v>12.9</v>
      </c>
      <c r="H16" s="111">
        <v>8.27</v>
      </c>
      <c r="I16" s="111">
        <v>4.23</v>
      </c>
      <c r="J16" s="111">
        <v>0.4</v>
      </c>
      <c r="K16" s="101">
        <f t="shared" si="10"/>
        <v>12.66</v>
      </c>
      <c r="L16" s="115">
        <v>8.03</v>
      </c>
      <c r="M16" s="116">
        <v>4.23</v>
      </c>
      <c r="N16" s="116">
        <v>0.4</v>
      </c>
      <c r="O16" s="117">
        <f t="shared" si="11"/>
        <v>0.2400000000000002</v>
      </c>
      <c r="P16" s="115">
        <f t="shared" si="12"/>
        <v>0.2400000000000002</v>
      </c>
      <c r="Q16" s="127"/>
      <c r="R16" s="134"/>
      <c r="S16" s="136"/>
    </row>
    <row r="17" spans="1:19" s="42" customFormat="1" ht="27" customHeight="1">
      <c r="A17" s="108" t="s">
        <v>38</v>
      </c>
      <c r="B17" s="109" t="s">
        <v>39</v>
      </c>
      <c r="C17" s="100">
        <f t="shared" si="8"/>
        <v>193</v>
      </c>
      <c r="D17" s="110">
        <v>106</v>
      </c>
      <c r="E17" s="110">
        <v>86</v>
      </c>
      <c r="F17" s="110">
        <v>1</v>
      </c>
      <c r="G17" s="101">
        <f t="shared" si="9"/>
        <v>5.5600000000000005</v>
      </c>
      <c r="H17" s="111">
        <v>2.38</v>
      </c>
      <c r="I17" s="111">
        <v>2.78</v>
      </c>
      <c r="J17" s="111">
        <v>0.4</v>
      </c>
      <c r="K17" s="101">
        <f t="shared" si="10"/>
        <v>5.49</v>
      </c>
      <c r="L17" s="115">
        <v>2.31</v>
      </c>
      <c r="M17" s="116">
        <v>2.78</v>
      </c>
      <c r="N17" s="116">
        <v>0.4</v>
      </c>
      <c r="O17" s="117">
        <f t="shared" si="11"/>
        <v>0.07000000000000028</v>
      </c>
      <c r="P17" s="115">
        <f t="shared" si="12"/>
        <v>0.06999999999999984</v>
      </c>
      <c r="Q17" s="127"/>
      <c r="R17" s="134"/>
      <c r="S17" s="136"/>
    </row>
    <row r="18" spans="1:19" s="42" customFormat="1" ht="27" customHeight="1">
      <c r="A18" s="108" t="s">
        <v>40</v>
      </c>
      <c r="B18" s="109" t="s">
        <v>41</v>
      </c>
      <c r="C18" s="100">
        <f t="shared" si="8"/>
        <v>1170</v>
      </c>
      <c r="D18" s="110">
        <v>754</v>
      </c>
      <c r="E18" s="110">
        <v>415</v>
      </c>
      <c r="F18" s="110">
        <v>1</v>
      </c>
      <c r="G18" s="101">
        <f t="shared" si="9"/>
        <v>67.09</v>
      </c>
      <c r="H18" s="111">
        <v>47.81</v>
      </c>
      <c r="I18" s="111">
        <v>18.88</v>
      </c>
      <c r="J18" s="111">
        <v>0.4</v>
      </c>
      <c r="K18" s="101">
        <f t="shared" si="10"/>
        <v>65.71000000000001</v>
      </c>
      <c r="L18" s="115">
        <v>46.43</v>
      </c>
      <c r="M18" s="116">
        <v>18.88</v>
      </c>
      <c r="N18" s="116">
        <v>0.4</v>
      </c>
      <c r="O18" s="117">
        <f t="shared" si="11"/>
        <v>1.3799999999999955</v>
      </c>
      <c r="P18" s="115">
        <f t="shared" si="12"/>
        <v>1.3800000000000026</v>
      </c>
      <c r="Q18" s="127"/>
      <c r="R18" s="134"/>
      <c r="S18" s="136"/>
    </row>
    <row r="19" spans="1:19" s="42" customFormat="1" ht="27" customHeight="1">
      <c r="A19" s="108" t="s">
        <v>42</v>
      </c>
      <c r="B19" s="109" t="s">
        <v>43</v>
      </c>
      <c r="C19" s="100">
        <f t="shared" si="8"/>
        <v>230</v>
      </c>
      <c r="D19" s="110">
        <v>154</v>
      </c>
      <c r="E19" s="110">
        <v>76</v>
      </c>
      <c r="F19" s="110">
        <v>0</v>
      </c>
      <c r="G19" s="101">
        <f t="shared" si="9"/>
        <v>8.209999999999999</v>
      </c>
      <c r="H19" s="111">
        <v>5.93</v>
      </c>
      <c r="I19" s="111">
        <v>2.28</v>
      </c>
      <c r="J19" s="111">
        <v>0</v>
      </c>
      <c r="K19" s="101">
        <f t="shared" si="10"/>
        <v>8.04</v>
      </c>
      <c r="L19" s="115">
        <v>5.76</v>
      </c>
      <c r="M19" s="116">
        <v>2.28</v>
      </c>
      <c r="N19" s="116">
        <v>0</v>
      </c>
      <c r="O19" s="117">
        <f t="shared" si="11"/>
        <v>0.16999999999999993</v>
      </c>
      <c r="P19" s="115">
        <f t="shared" si="12"/>
        <v>0.16999999999999993</v>
      </c>
      <c r="Q19" s="127"/>
      <c r="R19" s="134"/>
      <c r="S19" s="136"/>
    </row>
    <row r="20" spans="1:19" s="42" customFormat="1" ht="27" customHeight="1">
      <c r="A20" s="108" t="s">
        <v>44</v>
      </c>
      <c r="B20" s="109" t="s">
        <v>45</v>
      </c>
      <c r="C20" s="100">
        <f t="shared" si="8"/>
        <v>316</v>
      </c>
      <c r="D20" s="110">
        <v>242</v>
      </c>
      <c r="E20" s="110">
        <v>73</v>
      </c>
      <c r="F20" s="110">
        <v>1</v>
      </c>
      <c r="G20" s="101">
        <f t="shared" si="9"/>
        <v>8.04</v>
      </c>
      <c r="H20" s="111">
        <v>5.8</v>
      </c>
      <c r="I20" s="111">
        <v>1.84</v>
      </c>
      <c r="J20" s="111">
        <v>0.4</v>
      </c>
      <c r="K20" s="101">
        <f t="shared" si="10"/>
        <v>7.87</v>
      </c>
      <c r="L20" s="115">
        <v>5.63</v>
      </c>
      <c r="M20" s="116">
        <v>1.84</v>
      </c>
      <c r="N20" s="116">
        <v>0.4</v>
      </c>
      <c r="O20" s="117">
        <f t="shared" si="11"/>
        <v>0.16999999999999904</v>
      </c>
      <c r="P20" s="115">
        <f t="shared" si="12"/>
        <v>0.16999999999999993</v>
      </c>
      <c r="Q20" s="127"/>
      <c r="R20" s="134"/>
      <c r="S20" s="136"/>
    </row>
    <row r="21" spans="1:19" s="42" customFormat="1" ht="27" customHeight="1">
      <c r="A21" s="108" t="s">
        <v>46</v>
      </c>
      <c r="B21" s="109" t="s">
        <v>47</v>
      </c>
      <c r="C21" s="100">
        <f t="shared" si="8"/>
        <v>1093</v>
      </c>
      <c r="D21" s="110">
        <v>843</v>
      </c>
      <c r="E21" s="110">
        <v>249</v>
      </c>
      <c r="F21" s="110">
        <v>1</v>
      </c>
      <c r="G21" s="101">
        <f t="shared" si="9"/>
        <v>36.199999999999996</v>
      </c>
      <c r="H21" s="111">
        <v>30.29</v>
      </c>
      <c r="I21" s="111">
        <v>5.51</v>
      </c>
      <c r="J21" s="111">
        <v>0.4</v>
      </c>
      <c r="K21" s="101">
        <f t="shared" si="10"/>
        <v>35.32</v>
      </c>
      <c r="L21" s="115">
        <v>29.41</v>
      </c>
      <c r="M21" s="116">
        <v>5.51</v>
      </c>
      <c r="N21" s="116">
        <v>0.4</v>
      </c>
      <c r="O21" s="118">
        <f t="shared" si="11"/>
        <v>0.8799999999999955</v>
      </c>
      <c r="P21" s="115">
        <f t="shared" si="12"/>
        <v>0.879999999999999</v>
      </c>
      <c r="Q21" s="127"/>
      <c r="R21" s="134"/>
      <c r="S21" s="136"/>
    </row>
    <row r="22" spans="1:19" s="42" customFormat="1" ht="27" customHeight="1">
      <c r="A22" s="108" t="s">
        <v>48</v>
      </c>
      <c r="B22" s="109" t="s">
        <v>49</v>
      </c>
      <c r="C22" s="100">
        <f t="shared" si="8"/>
        <v>2947</v>
      </c>
      <c r="D22" s="110">
        <v>2617</v>
      </c>
      <c r="E22" s="110">
        <v>322</v>
      </c>
      <c r="F22" s="110">
        <v>8</v>
      </c>
      <c r="G22" s="101">
        <f t="shared" si="9"/>
        <v>152.61</v>
      </c>
      <c r="H22" s="111">
        <v>140.77</v>
      </c>
      <c r="I22" s="111">
        <v>8.64</v>
      </c>
      <c r="J22" s="111">
        <v>3.2</v>
      </c>
      <c r="K22" s="101">
        <f t="shared" si="10"/>
        <v>148.55</v>
      </c>
      <c r="L22" s="115">
        <v>136.71</v>
      </c>
      <c r="M22" s="116">
        <v>8.64</v>
      </c>
      <c r="N22" s="116">
        <v>3.2</v>
      </c>
      <c r="O22" s="117">
        <f t="shared" si="11"/>
        <v>4.060000000000002</v>
      </c>
      <c r="P22" s="115">
        <f t="shared" si="12"/>
        <v>4.060000000000002</v>
      </c>
      <c r="Q22" s="137"/>
      <c r="R22" s="134"/>
      <c r="S22" s="138"/>
    </row>
    <row r="23" spans="1:14" s="87" customFormat="1" ht="18.75" customHeight="1">
      <c r="A23" s="87" t="s">
        <v>50</v>
      </c>
      <c r="C23" s="112"/>
      <c r="D23" s="112"/>
      <c r="E23" s="112"/>
      <c r="F23" s="112"/>
      <c r="G23" s="113"/>
      <c r="H23" s="113"/>
      <c r="I23" s="113"/>
      <c r="J23" s="113"/>
      <c r="K23" s="119"/>
      <c r="L23" s="119"/>
      <c r="M23" s="119"/>
      <c r="N23" s="119"/>
    </row>
  </sheetData>
  <sheetProtection/>
  <mergeCells count="17">
    <mergeCell ref="A1:B1"/>
    <mergeCell ref="A2:T2"/>
    <mergeCell ref="C4:F4"/>
    <mergeCell ref="G4:J4"/>
    <mergeCell ref="K4:N4"/>
    <mergeCell ref="O4:P4"/>
    <mergeCell ref="A6:B6"/>
    <mergeCell ref="A12:B12"/>
    <mergeCell ref="A4:A5"/>
    <mergeCell ref="A7:A11"/>
    <mergeCell ref="B4:B5"/>
    <mergeCell ref="Q4:Q5"/>
    <mergeCell ref="Q8:Q22"/>
    <mergeCell ref="R4:R5"/>
    <mergeCell ref="S4:S5"/>
    <mergeCell ref="S8:S10"/>
    <mergeCell ref="S13:S22"/>
  </mergeCells>
  <printOptions/>
  <pageMargins left="0.3541666666666667" right="0.275" top="1.1805555555555556" bottom="0.7868055555555555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7"/>
  <sheetViews>
    <sheetView tabSelected="1" zoomScaleSheetLayoutView="100" workbookViewId="0" topLeftCell="A1">
      <selection activeCell="I15" sqref="I15"/>
    </sheetView>
  </sheetViews>
  <sheetFormatPr defaultColWidth="9.00390625" defaultRowHeight="13.5"/>
  <cols>
    <col min="1" max="1" width="9.00390625" style="41" customWidth="1"/>
    <col min="2" max="2" width="3.125" style="41" customWidth="1"/>
    <col min="3" max="3" width="6.625" style="44" customWidth="1"/>
    <col min="4" max="4" width="7.00390625" style="44" customWidth="1"/>
    <col min="5" max="5" width="7.25390625" style="44" customWidth="1"/>
    <col min="6" max="6" width="7.75390625" style="44" customWidth="1"/>
    <col min="7" max="8" width="7.375" style="45" customWidth="1"/>
    <col min="9" max="9" width="7.00390625" style="45" customWidth="1"/>
    <col min="10" max="10" width="9.625" style="45" customWidth="1"/>
    <col min="11" max="12" width="7.125" style="46" customWidth="1"/>
    <col min="13" max="14" width="7.00390625" style="46" customWidth="1"/>
    <col min="15" max="15" width="6.75390625" style="41" customWidth="1"/>
    <col min="16" max="16" width="7.375" style="41" customWidth="1"/>
    <col min="17" max="17" width="8.50390625" style="41" customWidth="1"/>
    <col min="18" max="18" width="11.25390625" style="41" customWidth="1"/>
    <col min="19" max="19" width="8.75390625" style="41" customWidth="1"/>
    <col min="20" max="214" width="9.00390625" style="41" customWidth="1"/>
    <col min="215" max="215" width="9.00390625" style="47" customWidth="1"/>
    <col min="216" max="238" width="9.00390625" style="41" customWidth="1"/>
  </cols>
  <sheetData>
    <row r="1" spans="1:14" s="41" customFormat="1" ht="30" customHeight="1">
      <c r="A1" s="48" t="s">
        <v>0</v>
      </c>
      <c r="B1" s="48"/>
      <c r="C1" s="49"/>
      <c r="D1" s="49"/>
      <c r="E1" s="49"/>
      <c r="F1" s="49"/>
      <c r="G1" s="50"/>
      <c r="H1" s="50"/>
      <c r="I1" s="50"/>
      <c r="J1" s="50"/>
      <c r="K1" s="46"/>
      <c r="L1" s="46"/>
      <c r="M1" s="46"/>
      <c r="N1" s="46"/>
    </row>
    <row r="2" spans="1:19" s="41" customFormat="1" ht="19.5" customHeight="1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8" s="41" customFormat="1" ht="19.5" customHeight="1">
      <c r="A3" s="52"/>
      <c r="B3" s="52"/>
      <c r="C3" s="53"/>
      <c r="D3" s="53"/>
      <c r="E3" s="53"/>
      <c r="F3" s="53"/>
      <c r="G3" s="54"/>
      <c r="H3" s="54"/>
      <c r="I3" s="54"/>
      <c r="J3" s="54"/>
      <c r="K3" s="46"/>
      <c r="L3" s="46"/>
      <c r="M3" s="46"/>
      <c r="N3" s="46"/>
      <c r="R3" s="76" t="s">
        <v>2</v>
      </c>
    </row>
    <row r="4" spans="1:19" s="42" customFormat="1" ht="30" customHeight="1">
      <c r="A4" s="55" t="s">
        <v>4</v>
      </c>
      <c r="B4" s="56"/>
      <c r="C4" s="57" t="s">
        <v>5</v>
      </c>
      <c r="D4" s="58"/>
      <c r="E4" s="58"/>
      <c r="F4" s="58"/>
      <c r="G4" s="59" t="s">
        <v>6</v>
      </c>
      <c r="H4" s="59"/>
      <c r="I4" s="59"/>
      <c r="J4" s="59"/>
      <c r="K4" s="58" t="s">
        <v>7</v>
      </c>
      <c r="L4" s="58"/>
      <c r="M4" s="58"/>
      <c r="N4" s="58"/>
      <c r="O4" s="58" t="s">
        <v>8</v>
      </c>
      <c r="P4" s="58"/>
      <c r="Q4" s="77" t="s">
        <v>9</v>
      </c>
      <c r="R4" s="77" t="s">
        <v>52</v>
      </c>
      <c r="S4" s="77" t="s">
        <v>53</v>
      </c>
    </row>
    <row r="5" spans="1:232" s="43" customFormat="1" ht="54.75" customHeight="1">
      <c r="A5" s="60"/>
      <c r="B5" s="61"/>
      <c r="C5" s="57" t="s">
        <v>12</v>
      </c>
      <c r="D5" s="62" t="s">
        <v>13</v>
      </c>
      <c r="E5" s="62" t="s">
        <v>14</v>
      </c>
      <c r="F5" s="62" t="s">
        <v>15</v>
      </c>
      <c r="G5" s="58" t="s">
        <v>12</v>
      </c>
      <c r="H5" s="59" t="s">
        <v>13</v>
      </c>
      <c r="I5" s="59" t="s">
        <v>14</v>
      </c>
      <c r="J5" s="58" t="s">
        <v>15</v>
      </c>
      <c r="K5" s="58" t="s">
        <v>12</v>
      </c>
      <c r="L5" s="59" t="s">
        <v>13</v>
      </c>
      <c r="M5" s="59" t="s">
        <v>14</v>
      </c>
      <c r="N5" s="58" t="s">
        <v>15</v>
      </c>
      <c r="O5" s="58" t="s">
        <v>12</v>
      </c>
      <c r="P5" s="71" t="s">
        <v>13</v>
      </c>
      <c r="Q5" s="78"/>
      <c r="R5" s="78"/>
      <c r="S5" s="78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</row>
    <row r="6" spans="1:19" s="42" customFormat="1" ht="88.5" customHeight="1">
      <c r="A6" s="63" t="s">
        <v>47</v>
      </c>
      <c r="B6" s="64"/>
      <c r="C6" s="65">
        <f>D6+E6+F6</f>
        <v>1093</v>
      </c>
      <c r="D6" s="66">
        <v>843</v>
      </c>
      <c r="E6" s="66">
        <v>249</v>
      </c>
      <c r="F6" s="66">
        <v>1</v>
      </c>
      <c r="G6" s="67">
        <f>H6+I6+J6</f>
        <v>36.199999999999996</v>
      </c>
      <c r="H6" s="68">
        <v>30.29</v>
      </c>
      <c r="I6" s="68">
        <v>5.51</v>
      </c>
      <c r="J6" s="68">
        <v>0.4</v>
      </c>
      <c r="K6" s="67">
        <f>L6+M6+N6</f>
        <v>35.32</v>
      </c>
      <c r="L6" s="72">
        <v>29.41</v>
      </c>
      <c r="M6" s="73">
        <v>5.51</v>
      </c>
      <c r="N6" s="73">
        <v>0.4</v>
      </c>
      <c r="O6" s="74">
        <f>G6-K6</f>
        <v>0.8799999999999955</v>
      </c>
      <c r="P6" s="72">
        <f>H6-L6</f>
        <v>0.879999999999999</v>
      </c>
      <c r="Q6" s="80" t="s">
        <v>20</v>
      </c>
      <c r="R6" s="81" t="s">
        <v>54</v>
      </c>
      <c r="S6" s="82" t="s">
        <v>55</v>
      </c>
    </row>
    <row r="7" spans="1:215" s="42" customFormat="1" ht="36" customHeight="1">
      <c r="A7" s="42" t="s">
        <v>50</v>
      </c>
      <c r="C7" s="69"/>
      <c r="D7" s="69"/>
      <c r="E7" s="69"/>
      <c r="F7" s="69"/>
      <c r="G7" s="70"/>
      <c r="H7" s="70"/>
      <c r="I7" s="70"/>
      <c r="J7" s="70"/>
      <c r="K7" s="75"/>
      <c r="L7" s="75"/>
      <c r="M7" s="75"/>
      <c r="N7" s="75"/>
      <c r="HG7" s="83"/>
    </row>
  </sheetData>
  <sheetProtection/>
  <mergeCells count="11">
    <mergeCell ref="A1:B1"/>
    <mergeCell ref="A2:S2"/>
    <mergeCell ref="C4:F4"/>
    <mergeCell ref="G4:J4"/>
    <mergeCell ref="K4:N4"/>
    <mergeCell ref="O4:P4"/>
    <mergeCell ref="A6:B6"/>
    <mergeCell ref="Q4:Q5"/>
    <mergeCell ref="R4:R5"/>
    <mergeCell ref="S4:S5"/>
    <mergeCell ref="A4:B5"/>
  </mergeCells>
  <printOptions horizontalCentered="1"/>
  <pageMargins left="0.3541666666666667" right="0.3541666666666667" top="0.9840277777777777" bottom="0.78680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24.125" style="0" customWidth="1"/>
    <col min="2" max="2" width="18.875" style="0" customWidth="1"/>
    <col min="3" max="3" width="36.625" style="0" customWidth="1"/>
    <col min="4" max="4" width="12.50390625" style="0" customWidth="1"/>
    <col min="5" max="8" width="11.00390625" style="0" customWidth="1"/>
    <col min="9" max="9" width="11.50390625" style="0" customWidth="1"/>
  </cols>
  <sheetData>
    <row r="1" ht="18" customHeight="1">
      <c r="A1" s="4" t="s">
        <v>56</v>
      </c>
    </row>
    <row r="2" spans="1:9" ht="25.5" customHeight="1">
      <c r="A2" s="5" t="s">
        <v>57</v>
      </c>
      <c r="B2" s="5"/>
      <c r="C2" s="5"/>
      <c r="D2" s="5"/>
      <c r="E2" s="5"/>
      <c r="F2" s="5"/>
      <c r="G2" s="5"/>
      <c r="H2" s="5"/>
      <c r="I2" s="5"/>
    </row>
    <row r="3" spans="1:9" ht="22.5" customHeight="1">
      <c r="A3" s="6"/>
      <c r="B3" s="6"/>
      <c r="C3" s="7"/>
      <c r="D3" s="8"/>
      <c r="E3" s="8"/>
      <c r="F3" s="8"/>
      <c r="G3" s="8"/>
      <c r="H3" s="8"/>
      <c r="I3" s="8"/>
    </row>
    <row r="4" spans="1:9" ht="33" customHeight="1">
      <c r="A4" s="9" t="s">
        <v>58</v>
      </c>
      <c r="B4" s="10" t="s">
        <v>59</v>
      </c>
      <c r="C4" s="11"/>
      <c r="D4" s="11"/>
      <c r="E4" s="12" t="s">
        <v>60</v>
      </c>
      <c r="F4" s="13"/>
      <c r="G4" s="13"/>
      <c r="H4" s="14">
        <v>0.88</v>
      </c>
      <c r="I4" s="14"/>
    </row>
    <row r="5" spans="1:9" ht="69.75" customHeight="1">
      <c r="A5" s="15" t="s">
        <v>61</v>
      </c>
      <c r="B5" s="15"/>
      <c r="C5" s="15"/>
      <c r="D5" s="16" t="s">
        <v>62</v>
      </c>
      <c r="E5" s="16"/>
      <c r="F5" s="16"/>
      <c r="G5" s="16"/>
      <c r="H5" s="16"/>
      <c r="I5" s="16"/>
    </row>
    <row r="6" spans="1:9" ht="28.5" customHeight="1">
      <c r="A6" s="17" t="s">
        <v>63</v>
      </c>
      <c r="B6" s="17"/>
      <c r="C6" s="17"/>
      <c r="D6" s="18" t="s">
        <v>64</v>
      </c>
      <c r="E6" s="19"/>
      <c r="F6" s="19"/>
      <c r="G6" s="19"/>
      <c r="H6" s="19"/>
      <c r="I6" s="36"/>
    </row>
    <row r="7" spans="1:9" ht="27" customHeight="1">
      <c r="A7" s="17" t="s">
        <v>65</v>
      </c>
      <c r="B7" s="17" t="s">
        <v>66</v>
      </c>
      <c r="C7" s="17" t="s">
        <v>67</v>
      </c>
      <c r="D7" s="18" t="s">
        <v>68</v>
      </c>
      <c r="E7" s="19"/>
      <c r="F7" s="19"/>
      <c r="G7" s="19"/>
      <c r="H7" s="19"/>
      <c r="I7" s="36"/>
    </row>
    <row r="8" spans="1:9" s="1" customFormat="1" ht="27" customHeight="1">
      <c r="A8" s="20" t="s">
        <v>69</v>
      </c>
      <c r="B8" s="21" t="s">
        <v>70</v>
      </c>
      <c r="C8" s="22" t="s">
        <v>71</v>
      </c>
      <c r="D8" s="23">
        <v>1</v>
      </c>
      <c r="E8" s="24"/>
      <c r="F8" s="24"/>
      <c r="G8" s="24"/>
      <c r="H8" s="24"/>
      <c r="I8" s="37"/>
    </row>
    <row r="9" spans="1:9" s="1" customFormat="1" ht="27" customHeight="1">
      <c r="A9" s="20" t="s">
        <v>69</v>
      </c>
      <c r="B9" s="21"/>
      <c r="C9" s="22" t="s">
        <v>72</v>
      </c>
      <c r="D9" s="23">
        <v>1</v>
      </c>
      <c r="E9" s="24"/>
      <c r="F9" s="24"/>
      <c r="G9" s="24"/>
      <c r="H9" s="24"/>
      <c r="I9" s="37"/>
    </row>
    <row r="10" spans="1:9" s="1" customFormat="1" ht="27" customHeight="1">
      <c r="A10" s="20" t="s">
        <v>69</v>
      </c>
      <c r="B10" s="21"/>
      <c r="C10" s="22" t="s">
        <v>15</v>
      </c>
      <c r="D10" s="25" t="s">
        <v>73</v>
      </c>
      <c r="E10" s="26"/>
      <c r="F10" s="26"/>
      <c r="G10" s="26"/>
      <c r="H10" s="26"/>
      <c r="I10" s="38"/>
    </row>
    <row r="11" spans="1:9" s="1" customFormat="1" ht="27" customHeight="1">
      <c r="A11" s="20" t="s">
        <v>69</v>
      </c>
      <c r="B11" s="21"/>
      <c r="C11" s="22" t="s">
        <v>74</v>
      </c>
      <c r="D11" s="23" t="s">
        <v>75</v>
      </c>
      <c r="E11" s="24"/>
      <c r="F11" s="24"/>
      <c r="G11" s="24"/>
      <c r="H11" s="24"/>
      <c r="I11" s="37"/>
    </row>
    <row r="12" spans="1:9" s="1" customFormat="1" ht="27" customHeight="1">
      <c r="A12" s="27" t="s">
        <v>69</v>
      </c>
      <c r="B12" s="27" t="s">
        <v>76</v>
      </c>
      <c r="C12" s="28" t="s">
        <v>77</v>
      </c>
      <c r="D12" s="29" t="s">
        <v>78</v>
      </c>
      <c r="E12" s="30"/>
      <c r="F12" s="30"/>
      <c r="G12" s="30"/>
      <c r="H12" s="30"/>
      <c r="I12" s="39"/>
    </row>
    <row r="13" spans="1:9" s="1" customFormat="1" ht="27" customHeight="1">
      <c r="A13" s="27" t="s">
        <v>69</v>
      </c>
      <c r="B13" s="27" t="s">
        <v>79</v>
      </c>
      <c r="C13" s="28" t="s">
        <v>80</v>
      </c>
      <c r="D13" s="31">
        <v>1</v>
      </c>
      <c r="E13" s="32"/>
      <c r="F13" s="32"/>
      <c r="G13" s="32"/>
      <c r="H13" s="32"/>
      <c r="I13" s="40"/>
    </row>
    <row r="14" spans="1:9" s="2" customFormat="1" ht="27" customHeight="1">
      <c r="A14" s="27" t="s">
        <v>81</v>
      </c>
      <c r="B14" s="27" t="s">
        <v>82</v>
      </c>
      <c r="C14" s="33" t="s">
        <v>83</v>
      </c>
      <c r="D14" s="29" t="s">
        <v>84</v>
      </c>
      <c r="E14" s="30"/>
      <c r="F14" s="30"/>
      <c r="G14" s="30"/>
      <c r="H14" s="30"/>
      <c r="I14" s="39"/>
    </row>
    <row r="15" spans="1:9" s="2" customFormat="1" ht="27" customHeight="1">
      <c r="A15" s="27" t="s">
        <v>85</v>
      </c>
      <c r="B15" s="34" t="s">
        <v>86</v>
      </c>
      <c r="C15" s="33" t="s">
        <v>87</v>
      </c>
      <c r="D15" s="29" t="s">
        <v>84</v>
      </c>
      <c r="E15" s="30"/>
      <c r="F15" s="30"/>
      <c r="G15" s="30"/>
      <c r="H15" s="30"/>
      <c r="I15" s="39"/>
    </row>
    <row r="16" spans="1:9" s="3" customFormat="1" ht="27" customHeight="1">
      <c r="A16" s="27" t="s">
        <v>85</v>
      </c>
      <c r="B16" s="35"/>
      <c r="C16" s="33" t="s">
        <v>88</v>
      </c>
      <c r="D16" s="29" t="s">
        <v>84</v>
      </c>
      <c r="E16" s="30"/>
      <c r="F16" s="30"/>
      <c r="G16" s="30"/>
      <c r="H16" s="30"/>
      <c r="I16" s="39"/>
    </row>
  </sheetData>
  <sheetProtection/>
  <mergeCells count="22">
    <mergeCell ref="A2:I2"/>
    <mergeCell ref="A3:B3"/>
    <mergeCell ref="C3:I3"/>
    <mergeCell ref="B4:D4"/>
    <mergeCell ref="E4:G4"/>
    <mergeCell ref="H4:I4"/>
    <mergeCell ref="A5:C5"/>
    <mergeCell ref="D5:I5"/>
    <mergeCell ref="A6:C6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B8:B11"/>
    <mergeCell ref="B15:B16"/>
  </mergeCells>
  <printOptions horizontalCentered="1"/>
  <pageMargins left="0.39305555555555555" right="0.39305555555555555" top="0.9840277777777777" bottom="0.5902777777777778" header="0.3104166666666667" footer="0.3104166666666667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吴纯俊</dc:creator>
  <cp:keywords/>
  <dc:description/>
  <cp:lastModifiedBy>Administrator</cp:lastModifiedBy>
  <cp:lastPrinted>2018-06-19T19:00:00Z</cp:lastPrinted>
  <dcterms:created xsi:type="dcterms:W3CDTF">2016-11-10T03:04:00Z</dcterms:created>
  <dcterms:modified xsi:type="dcterms:W3CDTF">2021-12-14T08:35:59Z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