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中央资金 (2)" sheetId="2" r:id="rId1"/>
    <sheet name="绩效目标表" sheetId="1" r:id="rId2"/>
  </sheets>
  <definedNames>
    <definedName name="_xlnm._FilterDatabase" localSheetId="0" hidden="1">'中央资金 (2)'!$A$6:$K$17</definedName>
  </definedNames>
  <calcPr calcId="144525"/>
</workbook>
</file>

<file path=xl/sharedStrings.xml><?xml version="1.0" encoding="utf-8"?>
<sst xmlns="http://schemas.openxmlformats.org/spreadsheetml/2006/main" count="111" uniqueCount="90">
  <si>
    <t>武定县2021年中央财政林业和草原生态修复资金分配表</t>
  </si>
  <si>
    <t>单位：人、亩、元</t>
  </si>
  <si>
    <t>乡镇</t>
  </si>
  <si>
    <t>生态护林员补助</t>
  </si>
  <si>
    <t>退耕还林工程</t>
  </si>
  <si>
    <t>合计</t>
  </si>
  <si>
    <t>人数</t>
  </si>
  <si>
    <t>补助金额</t>
  </si>
  <si>
    <t>2017年新一轮退耕还林工程第三批现金补助</t>
  </si>
  <si>
    <t>2019年新一轮退耕还林工程第二批现金补助</t>
  </si>
  <si>
    <t>小计</t>
  </si>
  <si>
    <t>面积</t>
  </si>
  <si>
    <t>补助标准</t>
  </si>
  <si>
    <t>县合计</t>
  </si>
  <si>
    <t>狮山镇</t>
  </si>
  <si>
    <t>高桥镇</t>
  </si>
  <si>
    <t>猫街镇</t>
  </si>
  <si>
    <t>插甸镇</t>
  </si>
  <si>
    <t>白路镇</t>
  </si>
  <si>
    <t>田心乡</t>
  </si>
  <si>
    <t>发窝乡</t>
  </si>
  <si>
    <t>万德镇</t>
  </si>
  <si>
    <t>环州乡</t>
  </si>
  <si>
    <t>东坡乡</t>
  </si>
  <si>
    <t>己衣镇</t>
  </si>
  <si>
    <t>附件2：</t>
  </si>
  <si>
    <t>武定县2021年中央财政林业和草原生态修复绩效目标表</t>
  </si>
  <si>
    <t>2021年度</t>
  </si>
  <si>
    <t>云南楚雄州武定县</t>
  </si>
  <si>
    <t>专项名称</t>
  </si>
  <si>
    <t>林业和草原生态修复资金</t>
  </si>
  <si>
    <t>州级主管部门</t>
  </si>
  <si>
    <t>州财政局、州林业和草原局</t>
  </si>
  <si>
    <t>县市级财政部门</t>
  </si>
  <si>
    <t>武定县财政局</t>
  </si>
  <si>
    <t>县级林业主管部门</t>
  </si>
  <si>
    <t>武定县林业和草原局</t>
  </si>
  <si>
    <t>补助年度金额（万元）</t>
  </si>
  <si>
    <t>630万元</t>
  </si>
  <si>
    <t>年度约束性目标</t>
  </si>
  <si>
    <t xml:space="preserve">1、武定县中央资金生态护林员资金630万元、退耕还林现金补助1660万元。                                              </t>
  </si>
  <si>
    <t xml:space="preserve">2、武定县中央资金建档立卡贫困人口生态护林员630名，退耕还林现金补助面积42000亩。                                                                                                                     </t>
  </si>
  <si>
    <t>绩
效
指
标</t>
  </si>
  <si>
    <t>一级指标</t>
  </si>
  <si>
    <t>二级指标</t>
  </si>
  <si>
    <t>三级指标</t>
  </si>
  <si>
    <t>指标值</t>
  </si>
  <si>
    <t>备注</t>
  </si>
  <si>
    <t>产出指标</t>
  </si>
  <si>
    <t>质量指标</t>
  </si>
  <si>
    <t>贫困地区新增管护面积</t>
  </si>
  <si>
    <t>121.2506亩</t>
  </si>
  <si>
    <t/>
  </si>
  <si>
    <t>公益岗位安排建档立卡贫困人口数</t>
  </si>
  <si>
    <t>630人</t>
  </si>
  <si>
    <t>2017年新一轮退耕还林面积</t>
  </si>
  <si>
    <t>40000亩</t>
  </si>
  <si>
    <t>2019年新一轮退耕还林面积</t>
  </si>
  <si>
    <t>2000亩</t>
  </si>
  <si>
    <t>时效指标</t>
  </si>
  <si>
    <t>当期任务完成率</t>
  </si>
  <si>
    <t>成本指标</t>
  </si>
  <si>
    <t>生态管护人员补助标准</t>
  </si>
  <si>
    <t>833.3元/月</t>
  </si>
  <si>
    <t>2017年新一轮退耕还林补助标准</t>
  </si>
  <si>
    <t>400元</t>
  </si>
  <si>
    <t>2019年新一轮退耕还林补助标准</t>
  </si>
  <si>
    <t>300元</t>
  </si>
  <si>
    <t>效益指标</t>
  </si>
  <si>
    <t>生态效益指标</t>
  </si>
  <si>
    <t>森林资源管护生态环境改善情况（是否明显）</t>
  </si>
  <si>
    <t>是</t>
  </si>
  <si>
    <t>退耕还林对水土流失改善情况</t>
  </si>
  <si>
    <t>有一定效果</t>
  </si>
  <si>
    <t>经济效益指标</t>
  </si>
  <si>
    <t>生态护林员收入增加情况</t>
  </si>
  <si>
    <t>增加630万元</t>
  </si>
  <si>
    <t>实施退耕还林农户家庭收入增加情况</t>
  </si>
  <si>
    <t>提高20%</t>
  </si>
  <si>
    <t>天然林资源保护保障经济可持续发展（是否）</t>
  </si>
  <si>
    <t>带动建档立卡贫困人口脱贫数</t>
  </si>
  <si>
    <t>持续发挥生态效益作用显著</t>
  </si>
  <si>
    <t>显著</t>
  </si>
  <si>
    <t>满意度指标</t>
  </si>
  <si>
    <t>服务对象满意度指标</t>
  </si>
  <si>
    <t>生态管护人员满意度</t>
  </si>
  <si>
    <t>≥90%</t>
  </si>
  <si>
    <t>受益建档立卡贫困人口满意度</t>
  </si>
  <si>
    <t>退耕农户满意度</t>
  </si>
  <si>
    <t>≥80%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</si>
</sst>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177" formatCode="#,##0.00_ "/>
    <numFmt numFmtId="44" formatCode="_ &quot;￥&quot;* #,##0.00_ ;_ &quot;￥&quot;* \-#,##0.00_ ;_ &quot;￥&quot;* &quot;-&quot;??_ ;_ @_ "/>
    <numFmt numFmtId="178" formatCode="0.000%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color theme="1"/>
      <name val="方正仿宋简体"/>
      <charset val="134"/>
    </font>
    <font>
      <sz val="18"/>
      <name val="方正小标宋简体"/>
      <charset val="134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1" fillId="22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28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27" applyNumberFormat="0" applyAlignment="0" applyProtection="0">
      <alignment vertical="center"/>
    </xf>
    <xf numFmtId="0" fontId="32" fillId="13" borderId="31" applyNumberFormat="0" applyAlignment="0" applyProtection="0">
      <alignment vertical="center"/>
    </xf>
    <xf numFmtId="0" fontId="20" fillId="8" borderId="25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8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vertical="top" wrapText="1"/>
    </xf>
    <xf numFmtId="176" fontId="5" fillId="0" borderId="8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justify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177" fontId="5" fillId="0" borderId="12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horizontal="center" vertical="center" wrapText="1"/>
    </xf>
    <xf numFmtId="49" fontId="5" fillId="0" borderId="11" xfId="49" applyNumberFormat="1" applyFont="1" applyFill="1" applyBorder="1" applyAlignment="1">
      <alignment horizontal="center" vertical="center" wrapText="1"/>
    </xf>
    <xf numFmtId="49" fontId="5" fillId="0" borderId="12" xfId="49" applyNumberFormat="1" applyFont="1" applyFill="1" applyBorder="1" applyAlignment="1">
      <alignment horizontal="center" vertical="center" wrapText="1"/>
    </xf>
    <xf numFmtId="49" fontId="5" fillId="0" borderId="13" xfId="49" applyNumberFormat="1" applyFont="1" applyFill="1" applyBorder="1" applyAlignment="1">
      <alignment horizontal="center" vertical="center" wrapText="1"/>
    </xf>
    <xf numFmtId="177" fontId="5" fillId="0" borderId="14" xfId="0" applyNumberFormat="1" applyFont="1" applyFill="1" applyBorder="1" applyAlignment="1">
      <alignment horizontal="center" vertical="center" wrapText="1"/>
    </xf>
    <xf numFmtId="177" fontId="5" fillId="0" borderId="15" xfId="0" applyNumberFormat="1" applyFont="1" applyFill="1" applyBorder="1" applyAlignment="1">
      <alignment horizontal="center" vertical="center" wrapText="1"/>
    </xf>
    <xf numFmtId="177" fontId="5" fillId="0" borderId="16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6" fillId="0" borderId="20" xfId="50" applyNumberFormat="1" applyFont="1" applyFill="1" applyBorder="1" applyAlignment="1">
      <alignment horizontal="center" vertical="center" wrapText="1"/>
    </xf>
    <xf numFmtId="0" fontId="6" fillId="0" borderId="11" xfId="50" applyNumberFormat="1" applyFont="1" applyFill="1" applyBorder="1" applyAlignment="1">
      <alignment horizontal="center" vertical="center" wrapText="1"/>
    </xf>
    <xf numFmtId="0" fontId="6" fillId="0" borderId="13" xfId="50" applyNumberFormat="1" applyFont="1" applyFill="1" applyBorder="1" applyAlignment="1">
      <alignment horizontal="center" vertical="center" wrapText="1"/>
    </xf>
    <xf numFmtId="9" fontId="6" fillId="0" borderId="11" xfId="50" applyNumberFormat="1" applyFont="1" applyFill="1" applyBorder="1" applyAlignment="1">
      <alignment horizontal="center" vertical="center" wrapText="1"/>
    </xf>
    <xf numFmtId="9" fontId="6" fillId="0" borderId="12" xfId="50" applyNumberFormat="1" applyFont="1" applyFill="1" applyBorder="1" applyAlignment="1">
      <alignment horizontal="center" vertical="center" wrapText="1"/>
    </xf>
    <xf numFmtId="9" fontId="6" fillId="0" borderId="13" xfId="50" applyNumberFormat="1" applyFont="1" applyFill="1" applyBorder="1" applyAlignment="1">
      <alignment horizontal="center" vertical="center" wrapText="1"/>
    </xf>
    <xf numFmtId="0" fontId="6" fillId="0" borderId="21" xfId="5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178" fontId="6" fillId="0" borderId="11" xfId="50" applyNumberFormat="1" applyFont="1" applyFill="1" applyBorder="1" applyAlignment="1">
      <alignment horizontal="center" vertical="center" wrapText="1"/>
    </xf>
    <xf numFmtId="178" fontId="6" fillId="0" borderId="12" xfId="50" applyNumberFormat="1" applyFont="1" applyFill="1" applyBorder="1" applyAlignment="1">
      <alignment horizontal="center" vertical="center" wrapText="1"/>
    </xf>
    <xf numFmtId="178" fontId="6" fillId="0" borderId="13" xfId="5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5" fillId="0" borderId="22" xfId="0" applyFont="1" applyFill="1" applyBorder="1" applyAlignment="1">
      <alignment horizontal="center" vertical="center" wrapText="1"/>
    </xf>
    <xf numFmtId="176" fontId="5" fillId="0" borderId="23" xfId="0" applyNumberFormat="1" applyFont="1" applyFill="1" applyBorder="1" applyAlignment="1">
      <alignment vertical="top" wrapText="1"/>
    </xf>
    <xf numFmtId="49" fontId="5" fillId="0" borderId="10" xfId="0" applyNumberFormat="1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6" fontId="13" fillId="0" borderId="10" xfId="0" applyNumberFormat="1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N8" sqref="N8"/>
    </sheetView>
  </sheetViews>
  <sheetFormatPr defaultColWidth="9" defaultRowHeight="13.5"/>
  <cols>
    <col min="1" max="2" width="9.875" customWidth="1"/>
    <col min="3" max="3" width="13.875" style="64" customWidth="1"/>
    <col min="4" max="5" width="10" customWidth="1"/>
    <col min="6" max="6" width="13.75" customWidth="1"/>
    <col min="7" max="8" width="10" customWidth="1"/>
    <col min="9" max="9" width="13.875" style="64" customWidth="1"/>
    <col min="10" max="11" width="13.875" customWidth="1"/>
  </cols>
  <sheetData>
    <row r="1" ht="24" spans="1:1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ht="15" customHeight="1" spans="1:11">
      <c r="A2" s="66"/>
      <c r="B2" s="66"/>
      <c r="C2" s="66"/>
      <c r="D2" s="66"/>
      <c r="E2" s="66"/>
      <c r="F2" s="66"/>
      <c r="G2" s="67"/>
      <c r="H2" s="67"/>
      <c r="I2" s="83"/>
      <c r="J2" s="84" t="s">
        <v>1</v>
      </c>
      <c r="K2" s="84"/>
    </row>
    <row r="3" s="63" customFormat="1" ht="23" customHeight="1" spans="1:11">
      <c r="A3" s="68" t="s">
        <v>2</v>
      </c>
      <c r="B3" s="69" t="s">
        <v>3</v>
      </c>
      <c r="C3" s="70"/>
      <c r="D3" s="71" t="s">
        <v>4</v>
      </c>
      <c r="E3" s="71"/>
      <c r="F3" s="71"/>
      <c r="G3" s="71"/>
      <c r="H3" s="71"/>
      <c r="I3" s="71"/>
      <c r="J3" s="71"/>
      <c r="K3" s="78" t="s">
        <v>5</v>
      </c>
    </row>
    <row r="4" s="63" customFormat="1" ht="34" customHeight="1" spans="1:11">
      <c r="A4" s="68"/>
      <c r="B4" s="72" t="s">
        <v>6</v>
      </c>
      <c r="C4" s="72" t="s">
        <v>7</v>
      </c>
      <c r="D4" s="68" t="s">
        <v>8</v>
      </c>
      <c r="E4" s="68"/>
      <c r="F4" s="68"/>
      <c r="G4" s="68" t="s">
        <v>9</v>
      </c>
      <c r="H4" s="68"/>
      <c r="I4" s="68"/>
      <c r="J4" s="78" t="s">
        <v>10</v>
      </c>
      <c r="K4" s="78"/>
    </row>
    <row r="5" s="63" customFormat="1" ht="21" customHeight="1" spans="1:11">
      <c r="A5" s="68"/>
      <c r="B5" s="73"/>
      <c r="C5" s="73"/>
      <c r="D5" s="71" t="s">
        <v>11</v>
      </c>
      <c r="E5" s="68" t="s">
        <v>12</v>
      </c>
      <c r="F5" s="68" t="s">
        <v>7</v>
      </c>
      <c r="G5" s="71" t="s">
        <v>11</v>
      </c>
      <c r="H5" s="68" t="s">
        <v>12</v>
      </c>
      <c r="I5" s="68" t="s">
        <v>7</v>
      </c>
      <c r="J5" s="78"/>
      <c r="K5" s="78"/>
    </row>
    <row r="6" s="63" customFormat="1" ht="25" customHeight="1" spans="1:11">
      <c r="A6" s="71" t="s">
        <v>13</v>
      </c>
      <c r="B6" s="74">
        <v>630</v>
      </c>
      <c r="C6" s="75">
        <f t="shared" ref="C6:G6" si="0">SUM(C7:C17)</f>
        <v>6300000</v>
      </c>
      <c r="D6" s="71">
        <f t="shared" si="0"/>
        <v>40000</v>
      </c>
      <c r="E6" s="76"/>
      <c r="F6" s="76">
        <f t="shared" si="0"/>
        <v>16000000</v>
      </c>
      <c r="G6" s="71">
        <f t="shared" si="0"/>
        <v>2000</v>
      </c>
      <c r="H6" s="76">
        <v>300</v>
      </c>
      <c r="I6" s="76">
        <f t="shared" ref="I6:I9" si="1">SUM(G6*H6)</f>
        <v>600000</v>
      </c>
      <c r="J6" s="85">
        <f t="shared" ref="J6:J17" si="2">SUM(F6,I6)</f>
        <v>16600000</v>
      </c>
      <c r="K6" s="85">
        <f t="shared" ref="K6:K17" si="3">SUM(C6,J6)</f>
        <v>22900000</v>
      </c>
    </row>
    <row r="7" s="63" customFormat="1" ht="25" customHeight="1" spans="1:11">
      <c r="A7" s="71" t="s">
        <v>14</v>
      </c>
      <c r="B7" s="74">
        <v>146</v>
      </c>
      <c r="C7" s="75">
        <v>1460000</v>
      </c>
      <c r="D7" s="77">
        <v>2980</v>
      </c>
      <c r="E7" s="76">
        <v>400</v>
      </c>
      <c r="F7" s="76">
        <f t="shared" ref="F7:F17" si="4">SUM(D7*E7)</f>
        <v>1192000</v>
      </c>
      <c r="G7" s="71"/>
      <c r="H7" s="76"/>
      <c r="I7" s="76"/>
      <c r="J7" s="85">
        <f t="shared" si="2"/>
        <v>1192000</v>
      </c>
      <c r="K7" s="85">
        <f t="shared" si="3"/>
        <v>2652000</v>
      </c>
    </row>
    <row r="8" s="63" customFormat="1" ht="25" customHeight="1" spans="1:11">
      <c r="A8" s="71" t="s">
        <v>15</v>
      </c>
      <c r="B8" s="74">
        <v>188</v>
      </c>
      <c r="C8" s="75">
        <v>1880000</v>
      </c>
      <c r="D8" s="77">
        <v>3600</v>
      </c>
      <c r="E8" s="76">
        <v>400</v>
      </c>
      <c r="F8" s="76">
        <f t="shared" si="4"/>
        <v>1440000</v>
      </c>
      <c r="G8" s="77">
        <v>134.6</v>
      </c>
      <c r="H8" s="76">
        <v>300</v>
      </c>
      <c r="I8" s="76">
        <f t="shared" si="1"/>
        <v>40380</v>
      </c>
      <c r="J8" s="85">
        <f t="shared" si="2"/>
        <v>1480380</v>
      </c>
      <c r="K8" s="85">
        <f t="shared" si="3"/>
        <v>3360380</v>
      </c>
    </row>
    <row r="9" s="63" customFormat="1" ht="25" customHeight="1" spans="1:11">
      <c r="A9" s="71" t="s">
        <v>16</v>
      </c>
      <c r="B9" s="74">
        <v>138</v>
      </c>
      <c r="C9" s="75">
        <v>1380000</v>
      </c>
      <c r="D9" s="77">
        <v>5612</v>
      </c>
      <c r="E9" s="76">
        <v>400</v>
      </c>
      <c r="F9" s="76">
        <f t="shared" si="4"/>
        <v>2244800</v>
      </c>
      <c r="G9" s="77">
        <v>660.1</v>
      </c>
      <c r="H9" s="76">
        <v>300</v>
      </c>
      <c r="I9" s="76">
        <f t="shared" si="1"/>
        <v>198030</v>
      </c>
      <c r="J9" s="85">
        <f t="shared" si="2"/>
        <v>2442830</v>
      </c>
      <c r="K9" s="85">
        <f t="shared" si="3"/>
        <v>3822830</v>
      </c>
    </row>
    <row r="10" s="63" customFormat="1" ht="25" customHeight="1" spans="1:11">
      <c r="A10" s="71" t="s">
        <v>17</v>
      </c>
      <c r="B10" s="74">
        <v>6</v>
      </c>
      <c r="C10" s="75">
        <v>60000</v>
      </c>
      <c r="D10" s="77">
        <v>2045</v>
      </c>
      <c r="E10" s="76">
        <v>400</v>
      </c>
      <c r="F10" s="76">
        <f t="shared" si="4"/>
        <v>818000</v>
      </c>
      <c r="G10" s="71"/>
      <c r="H10" s="76"/>
      <c r="I10" s="76"/>
      <c r="J10" s="85">
        <f t="shared" si="2"/>
        <v>818000</v>
      </c>
      <c r="K10" s="85">
        <f t="shared" si="3"/>
        <v>878000</v>
      </c>
    </row>
    <row r="11" s="63" customFormat="1" ht="25" customHeight="1" spans="1:11">
      <c r="A11" s="78" t="s">
        <v>18</v>
      </c>
      <c r="B11" s="78"/>
      <c r="C11" s="79"/>
      <c r="D11" s="77">
        <v>6443.5</v>
      </c>
      <c r="E11" s="76">
        <v>400</v>
      </c>
      <c r="F11" s="76">
        <f t="shared" si="4"/>
        <v>2577400</v>
      </c>
      <c r="G11" s="71"/>
      <c r="H11" s="76"/>
      <c r="I11" s="76"/>
      <c r="J11" s="85">
        <f t="shared" si="2"/>
        <v>2577400</v>
      </c>
      <c r="K11" s="85">
        <f t="shared" si="3"/>
        <v>2577400</v>
      </c>
    </row>
    <row r="12" s="63" customFormat="1" ht="25" customHeight="1" spans="1:11">
      <c r="A12" s="71" t="s">
        <v>19</v>
      </c>
      <c r="B12" s="71">
        <v>30</v>
      </c>
      <c r="C12" s="79">
        <v>300000</v>
      </c>
      <c r="D12" s="77">
        <v>2150</v>
      </c>
      <c r="E12" s="76">
        <v>400</v>
      </c>
      <c r="F12" s="76">
        <f t="shared" si="4"/>
        <v>860000</v>
      </c>
      <c r="G12" s="71"/>
      <c r="H12" s="76"/>
      <c r="I12" s="76"/>
      <c r="J12" s="85">
        <f t="shared" si="2"/>
        <v>860000</v>
      </c>
      <c r="K12" s="85">
        <f t="shared" si="3"/>
        <v>1160000</v>
      </c>
    </row>
    <row r="13" s="63" customFormat="1" ht="25" customHeight="1" spans="1:11">
      <c r="A13" s="71" t="s">
        <v>20</v>
      </c>
      <c r="B13" s="74">
        <v>7</v>
      </c>
      <c r="C13" s="75">
        <v>70000</v>
      </c>
      <c r="D13" s="77">
        <v>1893.8</v>
      </c>
      <c r="E13" s="76">
        <v>400</v>
      </c>
      <c r="F13" s="76">
        <f t="shared" si="4"/>
        <v>757520</v>
      </c>
      <c r="G13" s="77">
        <v>205.3</v>
      </c>
      <c r="H13" s="76">
        <v>300</v>
      </c>
      <c r="I13" s="76">
        <f>SUM(G13*H13)</f>
        <v>61590</v>
      </c>
      <c r="J13" s="85">
        <f t="shared" si="2"/>
        <v>819110</v>
      </c>
      <c r="K13" s="85">
        <f t="shared" si="3"/>
        <v>889110</v>
      </c>
    </row>
    <row r="14" s="63" customFormat="1" ht="25" customHeight="1" spans="1:11">
      <c r="A14" s="71" t="s">
        <v>21</v>
      </c>
      <c r="B14" s="74">
        <v>80</v>
      </c>
      <c r="C14" s="75">
        <v>800000</v>
      </c>
      <c r="D14" s="77">
        <v>3025.7</v>
      </c>
      <c r="E14" s="76">
        <v>400</v>
      </c>
      <c r="F14" s="76">
        <f t="shared" si="4"/>
        <v>1210280</v>
      </c>
      <c r="G14" s="71"/>
      <c r="H14" s="76"/>
      <c r="I14" s="76"/>
      <c r="J14" s="85">
        <f t="shared" si="2"/>
        <v>1210280</v>
      </c>
      <c r="K14" s="85">
        <f t="shared" si="3"/>
        <v>2010280</v>
      </c>
    </row>
    <row r="15" s="63" customFormat="1" ht="25" customHeight="1" spans="1:11">
      <c r="A15" s="71" t="s">
        <v>22</v>
      </c>
      <c r="B15" s="74">
        <v>5</v>
      </c>
      <c r="C15" s="75">
        <v>50000</v>
      </c>
      <c r="D15" s="77">
        <v>8000</v>
      </c>
      <c r="E15" s="76">
        <v>400</v>
      </c>
      <c r="F15" s="76">
        <f t="shared" si="4"/>
        <v>3200000</v>
      </c>
      <c r="G15" s="71"/>
      <c r="H15" s="76"/>
      <c r="I15" s="76"/>
      <c r="J15" s="85">
        <f t="shared" si="2"/>
        <v>3200000</v>
      </c>
      <c r="K15" s="85">
        <f t="shared" si="3"/>
        <v>3250000</v>
      </c>
    </row>
    <row r="16" ht="25" customHeight="1" spans="1:11">
      <c r="A16" s="71" t="s">
        <v>23</v>
      </c>
      <c r="B16" s="74">
        <v>30</v>
      </c>
      <c r="C16" s="75">
        <v>300000</v>
      </c>
      <c r="D16" s="77">
        <v>2050</v>
      </c>
      <c r="E16" s="76">
        <v>400</v>
      </c>
      <c r="F16" s="76">
        <f t="shared" si="4"/>
        <v>820000</v>
      </c>
      <c r="G16" s="80"/>
      <c r="H16" s="76"/>
      <c r="I16" s="76"/>
      <c r="J16" s="85">
        <f t="shared" si="2"/>
        <v>820000</v>
      </c>
      <c r="K16" s="85">
        <f t="shared" si="3"/>
        <v>1120000</v>
      </c>
    </row>
    <row r="17" ht="25" customHeight="1" spans="1:11">
      <c r="A17" s="80" t="s">
        <v>24</v>
      </c>
      <c r="B17" s="81"/>
      <c r="C17" s="82"/>
      <c r="D17" s="77">
        <v>2200</v>
      </c>
      <c r="E17" s="76">
        <v>400</v>
      </c>
      <c r="F17" s="76">
        <f t="shared" si="4"/>
        <v>880000</v>
      </c>
      <c r="G17" s="77">
        <v>1000</v>
      </c>
      <c r="H17" s="76">
        <v>300</v>
      </c>
      <c r="I17" s="76">
        <f>SUM(G17*H17)</f>
        <v>300000</v>
      </c>
      <c r="J17" s="85">
        <f t="shared" si="2"/>
        <v>1180000</v>
      </c>
      <c r="K17" s="85">
        <f t="shared" si="3"/>
        <v>1180000</v>
      </c>
    </row>
  </sheetData>
  <autoFilter ref="A6:K17">
    <extLst/>
  </autoFilter>
  <mergeCells count="11">
    <mergeCell ref="A1:K1"/>
    <mergeCell ref="J2:K2"/>
    <mergeCell ref="B3:C3"/>
    <mergeCell ref="D3:J3"/>
    <mergeCell ref="D4:F4"/>
    <mergeCell ref="G4:I4"/>
    <mergeCell ref="A3:A5"/>
    <mergeCell ref="B4:B5"/>
    <mergeCell ref="C4:C5"/>
    <mergeCell ref="J4:J5"/>
    <mergeCell ref="K3:K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workbookViewId="0">
      <selection activeCell="A2" sqref="A2:I2"/>
    </sheetView>
  </sheetViews>
  <sheetFormatPr defaultColWidth="9" defaultRowHeight="13.5"/>
  <cols>
    <col min="1" max="1" width="7.625" style="2" customWidth="1"/>
    <col min="2" max="2" width="5.5" style="2" customWidth="1"/>
    <col min="3" max="3" width="11.625" style="2" customWidth="1"/>
    <col min="4" max="4" width="13.75" style="2" customWidth="1"/>
    <col min="5" max="5" width="17.625" style="2" customWidth="1"/>
    <col min="6" max="6" width="13.75" style="2" customWidth="1"/>
    <col min="7" max="7" width="1.875" style="2" customWidth="1"/>
    <col min="8" max="8" width="3.375" style="2" customWidth="1"/>
    <col min="9" max="9" width="11.875" style="2" customWidth="1"/>
    <col min="10" max="11" width="11.75" style="2"/>
    <col min="12" max="16384" width="9" style="2"/>
  </cols>
  <sheetData>
    <row r="1" s="1" customFormat="1" spans="1:9">
      <c r="A1" s="3" t="s">
        <v>25</v>
      </c>
      <c r="B1" s="3"/>
      <c r="C1" s="3"/>
      <c r="D1" s="3"/>
      <c r="E1" s="3"/>
      <c r="F1" s="3"/>
      <c r="G1" s="3"/>
      <c r="H1" s="3"/>
      <c r="I1" s="3"/>
    </row>
    <row r="2" s="1" customFormat="1" ht="24.95" customHeight="1" spans="1:256">
      <c r="A2" s="4" t="s">
        <v>26</v>
      </c>
      <c r="B2" s="5"/>
      <c r="C2" s="5"/>
      <c r="D2" s="5"/>
      <c r="E2" s="5"/>
      <c r="F2" s="6"/>
      <c r="G2" s="5"/>
      <c r="H2" s="5"/>
      <c r="I2" s="5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  <c r="IT2" s="59"/>
      <c r="IU2" s="59"/>
      <c r="IV2" s="59"/>
    </row>
    <row r="3" s="1" customFormat="1" ht="14.25" spans="1:256">
      <c r="A3" s="7" t="s">
        <v>27</v>
      </c>
      <c r="B3" s="8"/>
      <c r="C3" s="8"/>
      <c r="D3" s="8"/>
      <c r="E3" s="9" t="s">
        <v>28</v>
      </c>
      <c r="F3" s="9"/>
      <c r="G3" s="10"/>
      <c r="H3" s="11"/>
      <c r="I3" s="11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  <c r="IV3" s="59"/>
    </row>
    <row r="4" s="1" customFormat="1" spans="1:256">
      <c r="A4" s="12" t="s">
        <v>29</v>
      </c>
      <c r="B4" s="12"/>
      <c r="C4" s="12"/>
      <c r="D4" s="12" t="s">
        <v>30</v>
      </c>
      <c r="E4" s="13"/>
      <c r="F4" s="14"/>
      <c r="G4" s="12"/>
      <c r="H4" s="13"/>
      <c r="I4" s="13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</row>
    <row r="5" s="1" customFormat="1" spans="1:256">
      <c r="A5" s="12" t="s">
        <v>31</v>
      </c>
      <c r="B5" s="12"/>
      <c r="C5" s="12"/>
      <c r="D5" s="12" t="s">
        <v>32</v>
      </c>
      <c r="E5" s="13"/>
      <c r="F5" s="14"/>
      <c r="G5" s="12"/>
      <c r="H5" s="13"/>
      <c r="I5" s="13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</row>
    <row r="6" s="1" customFormat="1" ht="15.95" customHeight="1" spans="1:256">
      <c r="A6" s="12" t="s">
        <v>33</v>
      </c>
      <c r="B6" s="12"/>
      <c r="C6" s="12"/>
      <c r="D6" s="15" t="s">
        <v>34</v>
      </c>
      <c r="E6" s="12" t="s">
        <v>35</v>
      </c>
      <c r="F6" s="16" t="s">
        <v>36</v>
      </c>
      <c r="G6" s="17"/>
      <c r="H6" s="17"/>
      <c r="I6" s="60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</row>
    <row r="7" s="1" customFormat="1" ht="18.95" customHeight="1" spans="1:256">
      <c r="A7" s="12" t="s">
        <v>37</v>
      </c>
      <c r="B7" s="12"/>
      <c r="C7" s="12"/>
      <c r="D7" s="18" t="s">
        <v>38</v>
      </c>
      <c r="E7" s="17"/>
      <c r="F7" s="17"/>
      <c r="G7" s="17"/>
      <c r="H7" s="17"/>
      <c r="I7" s="60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</row>
    <row r="8" s="1" customFormat="1" ht="27" customHeight="1" spans="1:256">
      <c r="A8" s="19" t="s">
        <v>39</v>
      </c>
      <c r="B8" s="20" t="s">
        <v>40</v>
      </c>
      <c r="C8" s="21"/>
      <c r="D8" s="21"/>
      <c r="E8" s="21"/>
      <c r="F8" s="21"/>
      <c r="G8" s="21"/>
      <c r="H8" s="21"/>
      <c r="I8" s="61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="1" customFormat="1" ht="29.25" customHeight="1" spans="1:256">
      <c r="A9" s="22"/>
      <c r="B9" s="20" t="s">
        <v>41</v>
      </c>
      <c r="C9" s="21"/>
      <c r="D9" s="21"/>
      <c r="E9" s="21"/>
      <c r="F9" s="21"/>
      <c r="G9" s="21"/>
      <c r="H9" s="21"/>
      <c r="I9" s="61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="1" customFormat="1" ht="19.5" customHeight="1" spans="1:256">
      <c r="A10" s="22"/>
      <c r="B10" s="20"/>
      <c r="C10" s="21"/>
      <c r="D10" s="21"/>
      <c r="E10" s="21"/>
      <c r="F10" s="21"/>
      <c r="G10" s="21"/>
      <c r="H10" s="21"/>
      <c r="I10" s="61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</row>
    <row r="11" s="1" customFormat="1" ht="30" customHeight="1" spans="1:256">
      <c r="A11" s="23" t="s">
        <v>42</v>
      </c>
      <c r="B11" s="24" t="s">
        <v>43</v>
      </c>
      <c r="C11" s="24" t="s">
        <v>44</v>
      </c>
      <c r="D11" s="24" t="s">
        <v>45</v>
      </c>
      <c r="E11" s="24"/>
      <c r="F11" s="24" t="s">
        <v>46</v>
      </c>
      <c r="G11" s="24"/>
      <c r="H11" s="24"/>
      <c r="I11" s="24" t="s">
        <v>47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</row>
    <row r="12" s="1" customFormat="1" ht="23.25" customHeight="1" spans="1:256">
      <c r="A12" s="23"/>
      <c r="B12" s="24" t="s">
        <v>48</v>
      </c>
      <c r="C12" s="24" t="s">
        <v>49</v>
      </c>
      <c r="D12" s="25" t="s">
        <v>50</v>
      </c>
      <c r="E12" s="25"/>
      <c r="F12" s="26" t="s">
        <v>51</v>
      </c>
      <c r="G12" s="27"/>
      <c r="H12" s="28"/>
      <c r="I12" s="62" t="s">
        <v>52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</row>
    <row r="13" s="1" customFormat="1" ht="23.25" customHeight="1" spans="1:256">
      <c r="A13" s="23"/>
      <c r="B13" s="24"/>
      <c r="C13" s="24"/>
      <c r="D13" s="25" t="s">
        <v>53</v>
      </c>
      <c r="E13" s="25"/>
      <c r="F13" s="29" t="s">
        <v>54</v>
      </c>
      <c r="G13" s="30"/>
      <c r="H13" s="31"/>
      <c r="I13" s="62" t="s">
        <v>52</v>
      </c>
      <c r="J13" s="59"/>
      <c r="K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  <c r="IU13" s="59"/>
      <c r="IV13" s="59"/>
    </row>
    <row r="14" s="1" customFormat="1" ht="23.25" customHeight="1" spans="1:256">
      <c r="A14" s="23"/>
      <c r="B14" s="24"/>
      <c r="C14" s="24"/>
      <c r="D14" s="25" t="s">
        <v>55</v>
      </c>
      <c r="E14" s="25"/>
      <c r="F14" s="29" t="s">
        <v>56</v>
      </c>
      <c r="G14" s="30"/>
      <c r="H14" s="31"/>
      <c r="I14" s="62" t="s">
        <v>52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  <c r="IV14" s="59"/>
    </row>
    <row r="15" s="1" customFormat="1" ht="23.25" customHeight="1" spans="1:256">
      <c r="A15" s="23"/>
      <c r="B15" s="24"/>
      <c r="C15" s="24"/>
      <c r="D15" s="25" t="s">
        <v>57</v>
      </c>
      <c r="E15" s="25"/>
      <c r="F15" s="29" t="s">
        <v>58</v>
      </c>
      <c r="G15" s="30"/>
      <c r="H15" s="31"/>
      <c r="I15" s="62" t="s">
        <v>52</v>
      </c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  <c r="IV15" s="59"/>
    </row>
    <row r="16" s="1" customFormat="1" ht="23.25" customHeight="1" spans="1:256">
      <c r="A16" s="23"/>
      <c r="B16" s="24"/>
      <c r="C16" s="24" t="s">
        <v>59</v>
      </c>
      <c r="D16" s="25" t="s">
        <v>60</v>
      </c>
      <c r="E16" s="25"/>
      <c r="F16" s="29">
        <v>100</v>
      </c>
      <c r="G16" s="30"/>
      <c r="H16" s="31"/>
      <c r="I16" s="62" t="s">
        <v>52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  <c r="IV16" s="59"/>
    </row>
    <row r="17" s="1" customFormat="1" ht="23.25" customHeight="1" spans="1:256">
      <c r="A17" s="23"/>
      <c r="B17" s="24"/>
      <c r="C17" s="24" t="s">
        <v>61</v>
      </c>
      <c r="D17" s="25" t="s">
        <v>62</v>
      </c>
      <c r="E17" s="25"/>
      <c r="F17" s="32" t="s">
        <v>63</v>
      </c>
      <c r="G17" s="33"/>
      <c r="H17" s="34"/>
      <c r="I17" s="62" t="s">
        <v>52</v>
      </c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  <c r="IV17" s="59"/>
    </row>
    <row r="18" s="1" customFormat="1" ht="23.25" customHeight="1" spans="1:256">
      <c r="A18" s="23"/>
      <c r="B18" s="24"/>
      <c r="C18" s="24"/>
      <c r="D18" s="25" t="s">
        <v>64</v>
      </c>
      <c r="E18" s="25"/>
      <c r="F18" s="35" t="s">
        <v>65</v>
      </c>
      <c r="G18" s="36"/>
      <c r="H18" s="37"/>
      <c r="I18" s="62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  <c r="IV18" s="59"/>
    </row>
    <row r="19" s="1" customFormat="1" ht="23.25" customHeight="1" spans="1:256">
      <c r="A19" s="23"/>
      <c r="B19" s="24"/>
      <c r="C19" s="24"/>
      <c r="D19" s="25" t="s">
        <v>66</v>
      </c>
      <c r="E19" s="25"/>
      <c r="F19" s="38" t="s">
        <v>67</v>
      </c>
      <c r="G19" s="38"/>
      <c r="H19" s="38"/>
      <c r="I19" s="62" t="s">
        <v>52</v>
      </c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</row>
    <row r="20" s="1" customFormat="1" ht="30" customHeight="1" spans="1:256">
      <c r="A20" s="23"/>
      <c r="B20" s="24" t="s">
        <v>68</v>
      </c>
      <c r="C20" s="24" t="s">
        <v>69</v>
      </c>
      <c r="D20" s="25" t="s">
        <v>70</v>
      </c>
      <c r="E20" s="25"/>
      <c r="F20" s="39" t="s">
        <v>71</v>
      </c>
      <c r="G20" s="40"/>
      <c r="H20" s="41"/>
      <c r="I20" s="62" t="s">
        <v>52</v>
      </c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  <c r="IV20" s="59"/>
    </row>
    <row r="21" s="1" customFormat="1" ht="30" customHeight="1" spans="1:256">
      <c r="A21" s="23"/>
      <c r="B21" s="24"/>
      <c r="C21" s="24"/>
      <c r="D21" s="25" t="s">
        <v>72</v>
      </c>
      <c r="E21" s="25"/>
      <c r="F21" s="42" t="s">
        <v>73</v>
      </c>
      <c r="G21" s="43"/>
      <c r="H21" s="44"/>
      <c r="I21" s="62" t="s">
        <v>52</v>
      </c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</row>
    <row r="22" s="1" customFormat="1" ht="30" customHeight="1" spans="1:256">
      <c r="A22" s="23"/>
      <c r="B22" s="24"/>
      <c r="C22" s="45" t="s">
        <v>74</v>
      </c>
      <c r="D22" s="46" t="s">
        <v>75</v>
      </c>
      <c r="E22" s="47"/>
      <c r="F22" s="48" t="s">
        <v>76</v>
      </c>
      <c r="G22" s="49"/>
      <c r="H22" s="50"/>
      <c r="I22" s="62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  <c r="IV22" s="59"/>
    </row>
    <row r="23" s="1" customFormat="1" ht="30" customHeight="1" spans="1:256">
      <c r="A23" s="23"/>
      <c r="B23" s="24"/>
      <c r="C23" s="51"/>
      <c r="D23" s="46" t="s">
        <v>77</v>
      </c>
      <c r="E23" s="47"/>
      <c r="F23" s="48" t="s">
        <v>78</v>
      </c>
      <c r="G23" s="49"/>
      <c r="H23" s="50"/>
      <c r="I23" s="62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  <c r="IU23" s="59"/>
      <c r="IV23" s="59"/>
    </row>
    <row r="24" s="1" customFormat="1" ht="40" customHeight="1" spans="1:256">
      <c r="A24" s="23"/>
      <c r="B24" s="24"/>
      <c r="C24" s="24"/>
      <c r="D24" s="52" t="s">
        <v>79</v>
      </c>
      <c r="E24" s="52"/>
      <c r="F24" s="26" t="s">
        <v>71</v>
      </c>
      <c r="G24" s="27"/>
      <c r="H24" s="28"/>
      <c r="I24" s="62" t="s">
        <v>52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59"/>
      <c r="IS24" s="59"/>
      <c r="IT24" s="59"/>
      <c r="IU24" s="59"/>
      <c r="IV24" s="59"/>
    </row>
    <row r="25" s="1" customFormat="1" ht="23.25" customHeight="1" spans="1:256">
      <c r="A25" s="23"/>
      <c r="B25" s="24"/>
      <c r="C25" s="24"/>
      <c r="D25" s="52" t="s">
        <v>80</v>
      </c>
      <c r="E25" s="52"/>
      <c r="F25" s="26" t="s">
        <v>54</v>
      </c>
      <c r="G25" s="27"/>
      <c r="H25" s="28"/>
      <c r="I25" s="62" t="s">
        <v>52</v>
      </c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  <c r="IU25" s="59"/>
      <c r="IV25" s="59"/>
    </row>
    <row r="26" s="1" customFormat="1" ht="23.25" customHeight="1" spans="1:256">
      <c r="A26" s="23"/>
      <c r="B26" s="24"/>
      <c r="C26" s="24"/>
      <c r="D26" s="46" t="s">
        <v>81</v>
      </c>
      <c r="E26" s="47"/>
      <c r="F26" s="53" t="s">
        <v>82</v>
      </c>
      <c r="G26" s="54"/>
      <c r="H26" s="55"/>
      <c r="I26" s="62" t="s">
        <v>52</v>
      </c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  <c r="IU26" s="59"/>
      <c r="IV26" s="59"/>
    </row>
    <row r="27" s="1" customFormat="1" ht="23.25" customHeight="1" spans="1:256">
      <c r="A27" s="23"/>
      <c r="B27" s="24" t="s">
        <v>83</v>
      </c>
      <c r="C27" s="24" t="s">
        <v>84</v>
      </c>
      <c r="D27" s="25" t="s">
        <v>85</v>
      </c>
      <c r="E27" s="25"/>
      <c r="F27" s="56" t="s">
        <v>86</v>
      </c>
      <c r="G27" s="57"/>
      <c r="H27" s="58"/>
      <c r="I27" s="62" t="s">
        <v>52</v>
      </c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</row>
    <row r="28" s="1" customFormat="1" ht="23.25" customHeight="1" spans="1:256">
      <c r="A28" s="23"/>
      <c r="B28" s="24"/>
      <c r="C28" s="24"/>
      <c r="D28" s="25" t="s">
        <v>87</v>
      </c>
      <c r="E28" s="25"/>
      <c r="F28" s="56" t="s">
        <v>86</v>
      </c>
      <c r="G28" s="57"/>
      <c r="H28" s="58"/>
      <c r="I28" s="62" t="s">
        <v>52</v>
      </c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  <c r="IV28" s="59"/>
    </row>
    <row r="29" s="1" customFormat="1" ht="23.25" customHeight="1" spans="1:256">
      <c r="A29" s="23"/>
      <c r="B29" s="24"/>
      <c r="C29" s="24"/>
      <c r="D29" s="25" t="s">
        <v>88</v>
      </c>
      <c r="E29" s="25"/>
      <c r="F29" s="56" t="s">
        <v>89</v>
      </c>
      <c r="G29" s="57"/>
      <c r="H29" s="58"/>
      <c r="I29" s="62" t="s">
        <v>52</v>
      </c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  <c r="IV29" s="59"/>
    </row>
  </sheetData>
  <mergeCells count="64">
    <mergeCell ref="A1:I1"/>
    <mergeCell ref="A2:I2"/>
    <mergeCell ref="A3:D3"/>
    <mergeCell ref="E3:F3"/>
    <mergeCell ref="A4:C4"/>
    <mergeCell ref="D4:I4"/>
    <mergeCell ref="A5:C5"/>
    <mergeCell ref="D5:I5"/>
    <mergeCell ref="A6:C6"/>
    <mergeCell ref="F6:I6"/>
    <mergeCell ref="A7:C7"/>
    <mergeCell ref="D7:I7"/>
    <mergeCell ref="B8:I8"/>
    <mergeCell ref="B9:I9"/>
    <mergeCell ref="B10:I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6:E26"/>
    <mergeCell ref="F26:H26"/>
    <mergeCell ref="D27:E27"/>
    <mergeCell ref="F27:H27"/>
    <mergeCell ref="D28:E28"/>
    <mergeCell ref="F28:H28"/>
    <mergeCell ref="D29:E29"/>
    <mergeCell ref="F29:H29"/>
    <mergeCell ref="A8:A10"/>
    <mergeCell ref="A11:A29"/>
    <mergeCell ref="B12:B19"/>
    <mergeCell ref="B20:B26"/>
    <mergeCell ref="B27:B29"/>
    <mergeCell ref="C12:C15"/>
    <mergeCell ref="C17:C19"/>
    <mergeCell ref="C20:C21"/>
    <mergeCell ref="C22:C23"/>
    <mergeCell ref="C24:C26"/>
    <mergeCell ref="C27:C29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中央资金 (2)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℡</cp:lastModifiedBy>
  <dcterms:created xsi:type="dcterms:W3CDTF">2021-01-12T01:43:00Z</dcterms:created>
  <dcterms:modified xsi:type="dcterms:W3CDTF">2021-03-01T03:59:44Z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