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1财政拨款收支预算总表" sheetId="9" r:id="rId1"/>
    <sheet name="2一般公共预算支出表" sheetId="10" r:id="rId2"/>
    <sheet name="3基本支出预算表" sheetId="11" r:id="rId3"/>
    <sheet name="4“三公”经费公共预算财政拨款支出情况表" sheetId="12" r:id="rId4"/>
    <sheet name="5政府性基金预算支出表" sheetId="13" r:id="rId5"/>
    <sheet name="6部门收支总表" sheetId="14" r:id="rId6"/>
    <sheet name="7部门收入总表" sheetId="15" r:id="rId7"/>
    <sheet name="8部门支出总表" sheetId="16" r:id="rId8"/>
    <sheet name="9行政事业单位资产情况表" sheetId="17" r:id="rId9"/>
    <sheet name="10经济分类科目支出表" sheetId="18" r:id="rId10"/>
    <sheet name="11政府采购表" sheetId="19" r:id="rId11"/>
    <sheet name="12专项转移支付预算表" sheetId="20" r:id="rId12"/>
    <sheet name="13绩效目标表" sheetId="21" r:id="rId13"/>
    <sheet name="14专项转移支付绩效目标表" sheetId="22" r:id="rId14"/>
    <sheet name="15国有资本经营收入预算表" sheetId="23" r:id="rId15"/>
    <sheet name="16国有资本经营支出预算表" sheetId="24" r:id="rId16"/>
  </sheets>
  <definedNames>
    <definedName name="_xlnm.Print_Area" localSheetId="9">'10经济分类科目支出表'!$A$1:$R$114</definedName>
    <definedName name="_xlnm.Print_Area" localSheetId="1">'2一般公共预算支出表'!$A$1:$E$28</definedName>
    <definedName name="_xlnm.Print_Titles" localSheetId="9">'10经济分类科目支出表'!$1:$7</definedName>
  </definedNames>
  <calcPr calcId="144525"/>
</workbook>
</file>

<file path=xl/sharedStrings.xml><?xml version="1.0" encoding="utf-8"?>
<sst xmlns="http://schemas.openxmlformats.org/spreadsheetml/2006/main" count="505">
  <si>
    <t>部门公开表1</t>
  </si>
  <si>
    <t>财政拨款收支预算总表</t>
  </si>
  <si>
    <t>单位：元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</si>
  <si>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</si>
  <si>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</si>
  <si>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</si>
  <si>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</si>
  <si>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</si>
  <si>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</si>
  <si>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</si>
  <si>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</si>
  <si>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</si>
  <si>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</si>
  <si>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</si>
  <si>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</si>
  <si>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</si>
  <si>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</si>
  <si>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</si>
  <si>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</si>
  <si>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</si>
  <si>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</si>
  <si>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</si>
  <si>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</si>
  <si>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</si>
  <si>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</si>
  <si>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</si>
  <si>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</si>
  <si>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</si>
  <si>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</si>
  <si>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</si>
  <si>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</si>
  <si>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</si>
  <si>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</si>
  <si>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</si>
  <si>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</si>
  <si>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</si>
  <si>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</si>
  <si>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</si>
  <si>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</si>
  <si>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</si>
  <si>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部门公开表2</t>
  </si>
  <si>
    <t>一般公共预算支出表</t>
  </si>
  <si>
    <t>功能分类科目</t>
  </si>
  <si>
    <t>年初预算数</t>
  </si>
  <si>
    <t>科目编码</t>
  </si>
  <si>
    <t>项目名称</t>
  </si>
  <si>
    <t>小计</t>
  </si>
  <si>
    <t>基本支出</t>
  </si>
  <si>
    <t>项目支出</t>
  </si>
  <si>
    <t>教育支出</t>
  </si>
  <si>
    <t>教育支出-进修及培训</t>
  </si>
  <si>
    <t>教育支出-进修及培训-教师进修</t>
  </si>
  <si>
    <t>社会保障和就业支出</t>
  </si>
  <si>
    <t>社会保障和就业支出-行政事业单位离退休</t>
  </si>
  <si>
    <t>社会保障和就业支出-行政事业单位离退休-事业单位离退休</t>
  </si>
  <si>
    <t>社会保障和就业支出-行政事业单位离退休-机关事业单位基本养老保险缴费支出</t>
  </si>
  <si>
    <t>社会保障和就业支出-财政对其他社会保险基金的补助</t>
  </si>
  <si>
    <t>社会保障和就业支出-财政对其他社会保险基金的补助-财政对工伤保险基金的补助</t>
  </si>
  <si>
    <t>医疗卫生与计划生育支出</t>
  </si>
  <si>
    <t>医疗卫生与计划生育支出-行政事业单位医疗</t>
  </si>
  <si>
    <t>医疗卫生与计划生育支出-行政事业单位医疗-行政单位医疗</t>
  </si>
  <si>
    <t>医疗卫生与计划生育支出-行政事业单位医疗-公务员医疗补助</t>
  </si>
  <si>
    <t>住房保障支出</t>
  </si>
  <si>
    <t>住房保障支出-住房改革支出</t>
  </si>
  <si>
    <t>住房保障支出-住房改革支出-住房公积金</t>
  </si>
  <si>
    <t>合    计</t>
  </si>
  <si>
    <t>基本支出预算表</t>
  </si>
  <si>
    <t>部门公开表3</t>
  </si>
  <si>
    <t>经济分类科目</t>
  </si>
  <si>
    <t>合计</t>
  </si>
  <si>
    <t>本级财
力安排</t>
  </si>
  <si>
    <t>财政专户管理的收入安排</t>
  </si>
  <si>
    <t>单位自筹安排</t>
  </si>
  <si>
    <t>科目名称</t>
  </si>
  <si>
    <t>事业收入安排</t>
  </si>
  <si>
    <t>事业单位经营收入安排</t>
  </si>
  <si>
    <t>其他收入安排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</si>
  <si>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</si>
  <si>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</si>
  <si>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</si>
  <si>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</si>
  <si>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绩效工资（基础性）</t>
  </si>
  <si>
    <t xml:space="preserve">  绩效工资（奖励性）</t>
  </si>
  <si>
    <t xml:space="preserve">  机关事业单位基本养老保险缴费</t>
  </si>
  <si>
    <t xml:space="preserve">  基本医疗保险（行政）</t>
  </si>
  <si>
    <t xml:space="preserve">  退休公务员医疗补助</t>
  </si>
  <si>
    <t xml:space="preserve">  公务员医疗补助</t>
  </si>
  <si>
    <t xml:space="preserve">  工伤保险</t>
  </si>
  <si>
    <t xml:space="preserve">  大病医疗保险（行政）</t>
  </si>
  <si>
    <t xml:space="preserve">  其他社会保障缴费</t>
  </si>
  <si>
    <t xml:space="preserve">  住房公积</t>
  </si>
  <si>
    <t>商品和服务支出</t>
  </si>
  <si>
    <t xml:space="preserve">  办公费</t>
  </si>
  <si>
    <t xml:space="preserve">  办公费（党报党刊）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</si>
  <si>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</si>
  <si>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</si>
  <si>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</si>
  <si>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</si>
  <si>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</si>
  <si>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</si>
  <si>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培训费</t>
  </si>
  <si>
    <t xml:space="preserve">  公务接待费</t>
  </si>
  <si>
    <t xml:space="preserve">  工会经费</t>
  </si>
  <si>
    <t>对个人和家庭的补助</t>
  </si>
  <si>
    <t xml:space="preserve">  退休费</t>
  </si>
  <si>
    <t xml:space="preserve">  生活补助</t>
  </si>
  <si>
    <t>……</t>
  </si>
  <si>
    <t xml:space="preserve">  ……</t>
  </si>
  <si>
    <t>部门公开表4</t>
  </si>
  <si>
    <t>“三公”经费预算支出表</t>
  </si>
  <si>
    <t>部门：</t>
  </si>
  <si>
    <t>上年预算数</t>
  </si>
  <si>
    <t>本年预算数</t>
  </si>
  <si>
    <t>因公出国
（境）费</t>
  </si>
  <si>
    <t>公务用车购置及运行费</t>
  </si>
  <si>
    <t>公务
接待
费</t>
  </si>
  <si>
    <t>公务用
车购置
费</t>
  </si>
  <si>
    <t>公务用
车运行
费</t>
  </si>
  <si>
    <t>部门公开表5</t>
  </si>
  <si>
    <t>政府性基金预算支出表</t>
  </si>
  <si>
    <t>本年政府性基金预算财政拨款支出</t>
  </si>
  <si>
    <t>部门公开表6</t>
  </si>
  <si>
    <t>部门收支总表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</si>
  <si>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</si>
  <si>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</si>
  <si>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</si>
  <si>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</si>
  <si>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</si>
  <si>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</si>
  <si>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</si>
  <si>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</si>
  <si>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</si>
  <si>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</si>
  <si>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</si>
  <si>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</si>
  <si>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</si>
  <si>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</si>
  <si>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</si>
  <si>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</si>
  <si>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</si>
  <si>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</si>
  <si>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</si>
  <si>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</si>
  <si>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</si>
  <si>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</si>
  <si>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</si>
  <si>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</si>
  <si>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</si>
  <si>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</si>
  <si>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</si>
  <si>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</si>
  <si>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部门公开表7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</si>
  <si>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</si>
  <si>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</si>
  <si>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</si>
  <si>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</si>
  <si>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</si>
  <si>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</si>
  <si>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</si>
  <si>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
收入</t>
  </si>
  <si>
    <t>部门公开表8</t>
  </si>
  <si>
    <t>部门支出总表</t>
  </si>
  <si>
    <t>部门公开表9</t>
  </si>
  <si>
    <t>行政事业单位国有资产占有使用情况表</t>
  </si>
  <si>
    <t>填报单位：</t>
  </si>
  <si>
    <t>单位：万元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</si>
  <si>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</si>
  <si>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</si>
  <si>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</si>
  <si>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</si>
  <si>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</si>
  <si>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</si>
  <si>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</si>
  <si>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</si>
  <si>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</si>
  <si>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</si>
  <si>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</si>
  <si>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</si>
  <si>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</si>
  <si>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</si>
  <si>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</si>
  <si>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</si>
  <si>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</si>
  <si>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</si>
  <si>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</si>
  <si>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</si>
  <si>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</si>
  <si>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</si>
  <si>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</si>
  <si>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</si>
  <si>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</si>
  <si>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只读设置：</t>
  </si>
  <si>
    <t>填报说明：</t>
  </si>
  <si>
    <t>　　　　1.资产总额＝流动资产＋固定资产＋对外投资／有价证券＋在建工程＋无形资产＋其他资产</t>
  </si>
  <si>
    <r>
      <rPr>
        <sz val="10"/>
        <rFont val="宋体"/>
        <charset val="134"/>
      </rPr>
      <t>　　　　</t>
    </r>
    <r>
      <rPr>
        <sz val="10"/>
        <rFont val="Arial"/>
        <charset val="134"/>
      </rPr>
      <t>2.</t>
    </r>
    <r>
      <rPr>
        <sz val="10"/>
        <rFont val="宋体"/>
        <charset val="134"/>
      </rPr>
      <t>固定资产＝房屋构筑物＋汽车＋单价</t>
    </r>
    <r>
      <rPr>
        <sz val="10"/>
        <rFont val="Arial"/>
        <charset val="134"/>
      </rPr>
      <t>200</t>
    </r>
    <r>
      <rPr>
        <sz val="10"/>
        <rFont val="宋体"/>
        <charset val="134"/>
      </rPr>
      <t>万元以上大型设备＋其他固定资产</t>
    </r>
  </si>
  <si>
    <t>部门公开表10</t>
  </si>
  <si>
    <t>财政拨款支出明细表（按经济科目分类）</t>
  </si>
  <si>
    <t>单位名称：武定县教师进修学校</t>
  </si>
  <si>
    <t>单位:万元</t>
  </si>
  <si>
    <t>支        出</t>
  </si>
  <si>
    <t>政府预算支出经济分类科目</t>
  </si>
  <si>
    <t>一般公共预算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</si>
  <si>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</si>
  <si>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</si>
  <si>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类</t>
  </si>
  <si>
    <t>款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</si>
  <si>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</si>
  <si>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</si>
  <si>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</si>
  <si>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</si>
  <si>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</si>
  <si>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</si>
  <si>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</si>
  <si>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</si>
  <si>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</si>
  <si>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</si>
  <si>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</si>
  <si>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</si>
  <si>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</si>
  <si>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</si>
  <si>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</si>
  <si>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</si>
  <si>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</si>
  <si>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</si>
  <si>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</si>
  <si>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</si>
  <si>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</si>
  <si>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</si>
  <si>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</si>
  <si>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</si>
  <si>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</si>
  <si>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</si>
  <si>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</si>
  <si>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</si>
  <si>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</si>
  <si>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</si>
  <si>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</si>
  <si>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</si>
  <si>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</si>
  <si>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</si>
  <si>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</si>
  <si>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</si>
  <si>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</si>
  <si>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</si>
  <si>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</si>
  <si>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</si>
  <si>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</si>
  <si>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</si>
  <si>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</si>
  <si>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</si>
  <si>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</si>
  <si>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</si>
  <si>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</si>
  <si>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</si>
  <si>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</si>
  <si>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</si>
  <si>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</si>
  <si>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</si>
  <si>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</si>
  <si>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</si>
  <si>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</si>
  <si>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</si>
  <si>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</si>
  <si>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</si>
  <si>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</si>
  <si>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</si>
  <si>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</si>
  <si>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</si>
  <si>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</si>
  <si>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</si>
  <si>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</si>
  <si>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</si>
  <si>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</si>
  <si>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</si>
  <si>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</si>
  <si>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</si>
  <si>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</si>
  <si>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</si>
  <si>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</si>
  <si>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</si>
  <si>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</si>
  <si>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</si>
  <si>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</si>
  <si>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</si>
  <si>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</si>
  <si>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</si>
  <si>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</si>
  <si>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</si>
  <si>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</si>
  <si>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</si>
  <si>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</si>
  <si>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</si>
  <si>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</si>
  <si>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</si>
  <si>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</si>
  <si>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</si>
  <si>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</si>
  <si>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</si>
  <si>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</si>
  <si>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</si>
  <si>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</si>
  <si>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</si>
  <si>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</si>
  <si>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</si>
  <si>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</si>
  <si>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</si>
  <si>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</si>
  <si>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</si>
  <si>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</si>
  <si>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</si>
  <si>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</si>
  <si>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</si>
  <si>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</si>
  <si>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</si>
  <si>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</si>
  <si>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</si>
  <si>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</si>
  <si>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</si>
  <si>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</si>
  <si>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</si>
  <si>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</si>
  <si>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</si>
  <si>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</si>
  <si>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</si>
  <si>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</si>
  <si>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</si>
  <si>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</si>
  <si>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</si>
  <si>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</si>
  <si>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</si>
  <si>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</si>
  <si>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</si>
  <si>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</si>
  <si>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</si>
  <si>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</si>
  <si>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</si>
  <si>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</si>
  <si>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</si>
  <si>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</si>
  <si>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</si>
  <si>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</si>
  <si>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</si>
  <si>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</si>
  <si>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</si>
  <si>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</si>
  <si>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</si>
  <si>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</si>
  <si>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</si>
  <si>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</si>
  <si>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</si>
  <si>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</si>
  <si>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</si>
  <si>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</si>
  <si>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</si>
  <si>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</si>
  <si>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</si>
  <si>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</si>
  <si>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</si>
  <si>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</si>
  <si>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</si>
  <si>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</si>
  <si>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</si>
  <si>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</si>
  <si>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</si>
  <si>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</si>
  <si>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</si>
  <si>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</si>
  <si>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</si>
  <si>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</si>
  <si>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</si>
  <si>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</si>
  <si>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</si>
  <si>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</si>
  <si>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</si>
  <si>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</si>
  <si>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</si>
  <si>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</si>
  <si>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</si>
  <si>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</si>
  <si>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</si>
  <si>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</si>
  <si>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</si>
  <si>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</si>
  <si>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</si>
  <si>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</si>
  <si>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</si>
  <si>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</si>
  <si>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</si>
  <si>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</si>
  <si>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</si>
  <si>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</si>
  <si>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</si>
  <si>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支 出 总 计</t>
  </si>
  <si>
    <t>部门公开表11</t>
  </si>
  <si>
    <t>政府采购预算表</t>
  </si>
  <si>
    <t>预算单位</t>
  </si>
  <si>
    <t>采购项目</t>
  </si>
  <si>
    <t>计量
单位</t>
  </si>
  <si>
    <t>数量</t>
  </si>
  <si>
    <t>资金来源</t>
  </si>
  <si>
    <t>政府性
基金</t>
  </si>
  <si>
    <t>国有资本经营收益</t>
  </si>
  <si>
    <t>单位自筹</t>
  </si>
  <si>
    <t>本级财力</t>
  </si>
  <si>
    <t>专项收入</t>
  </si>
  <si>
    <t>执法办案补助</t>
  </si>
  <si>
    <t>收费成本补偿</t>
  </si>
  <si>
    <t>财政专户管理的收入</t>
  </si>
  <si>
    <t>国有资源（资产）有偿使用收入</t>
  </si>
  <si>
    <t>上年结转</t>
  </si>
  <si>
    <t>其他收入</t>
  </si>
  <si>
    <t>武定县教师进修学校</t>
  </si>
  <si>
    <t>办公设备</t>
  </si>
  <si>
    <t>批</t>
  </si>
  <si>
    <t>部门公开表12</t>
  </si>
  <si>
    <t>专项转移支付预算表</t>
  </si>
  <si>
    <t>部门名称：武定县教师进修学校</t>
  </si>
  <si>
    <t>功能分类</t>
  </si>
  <si>
    <t>预算金额</t>
  </si>
  <si>
    <t>备注</t>
  </si>
  <si>
    <t>部门公开表13</t>
  </si>
  <si>
    <t>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</si>
  <si>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</si>
  <si>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</si>
  <si>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</si>
  <si>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</si>
  <si>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</si>
  <si>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</si>
  <si>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</si>
  <si>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</si>
  <si>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</si>
  <si>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二级项目1</t>
  </si>
  <si>
    <t>二级项目2</t>
  </si>
  <si>
    <t>部门公开表14</t>
  </si>
  <si>
    <t>专项转移支付绩效目标表</t>
  </si>
  <si>
    <t>国有资本经营收入预算表</t>
  </si>
  <si>
    <t>部门名称：</t>
  </si>
  <si>
    <r>
      <t xml:space="preserve">    </t>
    </r>
    <r>
      <rPr>
        <sz val="11"/>
        <color indexed="8"/>
        <rFont val="宋体"/>
        <charset val="134"/>
      </rPr>
      <t>单位：元</t>
    </r>
  </si>
  <si>
    <t>项        目</t>
  </si>
  <si>
    <t>2017年快报数</t>
  </si>
  <si>
    <t>2018年预算数</t>
  </si>
  <si>
    <t>比2017年快报数增幅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</si>
  <si>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</si>
  <si>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</si>
  <si>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</si>
  <si>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</si>
  <si>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</si>
  <si>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</si>
  <si>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</si>
  <si>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</si>
  <si>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</si>
  <si>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</si>
  <si>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</si>
  <si>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</si>
  <si>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</si>
  <si>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</si>
  <si>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</si>
  <si>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</si>
  <si>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</si>
  <si>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</si>
  <si>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</si>
  <si>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</si>
  <si>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</si>
  <si>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</si>
  <si>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</si>
  <si>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</si>
  <si>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</si>
  <si>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</si>
  <si>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</si>
  <si>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</si>
  <si>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</si>
  <si>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</si>
  <si>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</si>
  <si>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</si>
  <si>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</si>
  <si>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</si>
  <si>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国有控股公司股利、股息收入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</si>
  <si>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国有参股公司股利、股息收入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</si>
  <si>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其他国有资本经营预算企业股利、股息收入</t>
    </r>
  </si>
  <si>
    <t xml:space="preserve">  产权转让收入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</si>
  <si>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国有股权、股份转让收入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</si>
  <si>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国有独资企业产权转让收入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</si>
  <si>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其他国有资本经营预算企业产权转让收入</t>
    </r>
  </si>
  <si>
    <t xml:space="preserve">  清算收入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</si>
  <si>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国有股权、股份清算收入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</si>
  <si>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国有独资企业清算收入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</si>
  <si>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其他国有资本经营预算企业清算收入</t>
    </r>
  </si>
  <si>
    <t>五、国有资本经营预算转移支付收入</t>
  </si>
  <si>
    <t xml:space="preserve">     国有资本经营预算转移支付收入</t>
  </si>
  <si>
    <t>六、其他国有资本经营预算收入</t>
  </si>
  <si>
    <t>本年收入合计</t>
  </si>
  <si>
    <t>上级补助收入</t>
  </si>
  <si>
    <t>上年结转收入</t>
  </si>
  <si>
    <t>账务调整收入</t>
  </si>
  <si>
    <t>收 入 总 计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</si>
  <si>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</si>
  <si>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</si>
  <si>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</si>
  <si>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</si>
  <si>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</si>
  <si>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</si>
  <si>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</si>
  <si>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本年支出合计</t>
  </si>
  <si>
    <t>补助下级支出</t>
  </si>
  <si>
    <t>结转下年</t>
  </si>
</sst>
</file>

<file path=xl/styles.xml><?xml version="1.0" encoding="utf-8"?>
<styleSheet xmlns="http://schemas.openxmlformats.org/spreadsheetml/2006/main">
  <numFmts count="13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"/>
    <numFmt numFmtId="177" formatCode="_(* #,##0.00_);_(* \(#,##0.00\);_(* &quot;-&quot;??_);_(@_)"/>
    <numFmt numFmtId="43" formatCode="_ * #,##0.00_ ;_ * \-#,##0.00_ ;_ * &quot;-&quot;??_ ;_ @_ "/>
    <numFmt numFmtId="41" formatCode="_ * #,##0_ ;_ * \-#,##0_ ;_ * &quot;-&quot;_ ;_ @_ "/>
    <numFmt numFmtId="178" formatCode="#,##0.00_);[Red]\(#,##0.00\)"/>
    <numFmt numFmtId="179" formatCode="#,##0_ ;[Red]\-#,##0\ "/>
    <numFmt numFmtId="180" formatCode="#,##0_ "/>
    <numFmt numFmtId="181" formatCode="#,##0.00_ ;[Red]\-#,##0.00\ "/>
    <numFmt numFmtId="182" formatCode="0.00_);[Red]\(0.00\)"/>
    <numFmt numFmtId="183" formatCode="0.00_ "/>
    <numFmt numFmtId="184" formatCode="[$-10804]#,##0.00#;\(\-#,##0.00#\);\ "/>
  </numFmts>
  <fonts count="58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name val="MS Serif"/>
      <family val="2"/>
      <charset val="0"/>
    </font>
    <font>
      <sz val="10"/>
      <name val="宋体"/>
      <charset val="134"/>
    </font>
    <font>
      <sz val="10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b/>
      <sz val="16"/>
      <name val="仿宋"/>
      <charset val="134"/>
    </font>
    <font>
      <b/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10"/>
      <color indexed="8"/>
      <name val="宋体"/>
      <charset val="134"/>
    </font>
    <font>
      <sz val="10"/>
      <name val="Arial"/>
      <charset val="134"/>
    </font>
    <font>
      <sz val="10"/>
      <name val="黑体"/>
      <charset val="134"/>
    </font>
    <font>
      <sz val="18"/>
      <color indexed="8"/>
      <name val="方正小标宋_GBK"/>
      <charset val="134"/>
    </font>
    <font>
      <sz val="9"/>
      <color indexed="8"/>
      <name val="黑体"/>
      <charset val="134"/>
    </font>
    <font>
      <sz val="10"/>
      <color indexed="8"/>
      <name val="黑体"/>
      <charset val="134"/>
    </font>
    <font>
      <sz val="20"/>
      <color indexed="8"/>
      <name val="方正小标宋简体"/>
      <charset val="134"/>
    </font>
    <font>
      <sz val="9"/>
      <color indexed="8"/>
      <name val="宋体"/>
      <charset val="134"/>
    </font>
    <font>
      <sz val="8"/>
      <color indexed="8"/>
      <name val="黑体"/>
      <charset val="134"/>
    </font>
    <font>
      <sz val="8"/>
      <color indexed="8"/>
      <name val="宋体"/>
      <charset val="134"/>
    </font>
    <font>
      <b/>
      <sz val="8"/>
      <color indexed="8"/>
      <name val="宋体"/>
      <charset val="134"/>
    </font>
    <font>
      <b/>
      <sz val="20"/>
      <color indexed="8"/>
      <name val="宋体"/>
      <charset val="134"/>
    </font>
    <font>
      <sz val="20"/>
      <name val="Arial"/>
      <charset val="134"/>
    </font>
    <font>
      <b/>
      <sz val="23"/>
      <color indexed="8"/>
      <name val="宋体"/>
      <charset val="134"/>
    </font>
    <font>
      <sz val="11"/>
      <color indexed="8"/>
      <name val="黑体"/>
      <charset val="134"/>
    </font>
    <font>
      <sz val="11"/>
      <name val="黑体"/>
      <charset val="134"/>
    </font>
    <font>
      <sz val="11"/>
      <color indexed="17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2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16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4">
    <xf numFmtId="0" fontId="0" fillId="0" borderId="0"/>
    <xf numFmtId="0" fontId="1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2" fillId="10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/>
    <xf numFmtId="0" fontId="36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23" borderId="22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21" fillId="0" borderId="0"/>
    <xf numFmtId="0" fontId="53" fillId="0" borderId="24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7" fillId="24" borderId="23" applyNumberFormat="0" applyAlignment="0" applyProtection="0">
      <alignment vertical="center"/>
    </xf>
    <xf numFmtId="0" fontId="54" fillId="24" borderId="21" applyNumberFormat="0" applyAlignment="0" applyProtection="0">
      <alignment vertical="center"/>
    </xf>
    <xf numFmtId="0" fontId="55" fillId="31" borderId="25" applyNumberFormat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21" fillId="0" borderId="0"/>
    <xf numFmtId="0" fontId="10" fillId="0" borderId="0">
      <alignment vertical="center"/>
    </xf>
    <xf numFmtId="0" fontId="8" fillId="0" borderId="0"/>
    <xf numFmtId="0" fontId="21" fillId="0" borderId="0"/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22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4" fillId="0" borderId="0" xfId="70" applyNumberFormat="1" applyFont="1" applyFill="1" applyBorder="1" applyAlignment="1" applyProtection="1">
      <alignment horizontal="left"/>
    </xf>
    <xf numFmtId="0" fontId="5" fillId="0" borderId="0" xfId="69" applyFont="1" applyAlignment="1">
      <alignment horizontal="left" vertical="center" wrapText="1"/>
    </xf>
    <xf numFmtId="0" fontId="5" fillId="0" borderId="0" xfId="69" applyFont="1" applyFill="1" applyAlignment="1">
      <alignment horizontal="left" vertical="center" wrapText="1"/>
    </xf>
    <xf numFmtId="0" fontId="4" fillId="0" borderId="0" xfId="68" applyFont="1" applyFill="1" applyBorder="1" applyAlignment="1">
      <alignment horizontal="right"/>
    </xf>
    <xf numFmtId="0" fontId="6" fillId="0" borderId="1" xfId="73" applyFont="1" applyBorder="1" applyAlignment="1">
      <alignment horizontal="distributed" vertical="center" wrapText="1" indent="3"/>
    </xf>
    <xf numFmtId="0" fontId="7" fillId="0" borderId="2" xfId="72" applyNumberFormat="1" applyFont="1" applyFill="1" applyBorder="1" applyAlignment="1" applyProtection="1">
      <alignment horizontal="center" vertical="center" wrapText="1"/>
    </xf>
    <xf numFmtId="178" fontId="7" fillId="0" borderId="2" xfId="72" applyNumberFormat="1" applyFont="1" applyFill="1" applyBorder="1" applyAlignment="1" applyProtection="1">
      <alignment horizontal="center" vertical="center" wrapText="1"/>
    </xf>
    <xf numFmtId="0" fontId="4" fillId="0" borderId="3" xfId="68" applyNumberFormat="1" applyFont="1" applyFill="1" applyBorder="1" applyAlignment="1">
      <alignment horizontal="left" vertical="center"/>
    </xf>
    <xf numFmtId="179" fontId="4" fillId="0" borderId="2" xfId="71" applyNumberFormat="1" applyFont="1" applyFill="1" applyBorder="1" applyAlignment="1">
      <alignment vertical="center"/>
    </xf>
    <xf numFmtId="9" fontId="8" fillId="0" borderId="2" xfId="69" applyNumberFormat="1" applyFont="1" applyFill="1" applyBorder="1" applyAlignment="1">
      <alignment horizontal="right" vertical="center" wrapText="1"/>
    </xf>
    <xf numFmtId="179" fontId="4" fillId="0" borderId="2" xfId="71" applyNumberFormat="1" applyFont="1" applyFill="1" applyBorder="1" applyAlignment="1">
      <alignment horizontal="center" vertical="center"/>
    </xf>
    <xf numFmtId="0" fontId="7" fillId="2" borderId="2" xfId="71" applyFont="1" applyFill="1" applyBorder="1" applyAlignment="1">
      <alignment horizontal="distributed" vertical="center" indent="1"/>
    </xf>
    <xf numFmtId="179" fontId="7" fillId="0" borderId="2" xfId="71" applyNumberFormat="1" applyFont="1" applyFill="1" applyBorder="1" applyAlignment="1">
      <alignment vertical="center"/>
    </xf>
    <xf numFmtId="9" fontId="9" fillId="0" borderId="2" xfId="69" applyNumberFormat="1" applyFont="1" applyFill="1" applyBorder="1" applyAlignment="1">
      <alignment horizontal="right" vertical="center" wrapText="1"/>
    </xf>
    <xf numFmtId="0" fontId="4" fillId="0" borderId="2" xfId="68" applyNumberFormat="1" applyFont="1" applyFill="1" applyBorder="1" applyAlignment="1">
      <alignment horizontal="center" vertical="center"/>
    </xf>
    <xf numFmtId="0" fontId="10" fillId="0" borderId="0" xfId="68" applyFill="1" applyBorder="1" applyAlignment="1"/>
    <xf numFmtId="0" fontId="10" fillId="0" borderId="0" xfId="68" applyFill="1" applyBorder="1" applyAlignment="1"/>
    <xf numFmtId="176" fontId="11" fillId="0" borderId="0" xfId="70" applyNumberFormat="1" applyFont="1" applyFill="1" applyBorder="1" applyAlignment="1" applyProtection="1">
      <alignment horizontal="right"/>
    </xf>
    <xf numFmtId="0" fontId="7" fillId="0" borderId="2" xfId="68" applyFont="1" applyFill="1" applyBorder="1" applyAlignment="1">
      <alignment horizontal="center" vertical="center" wrapText="1"/>
    </xf>
    <xf numFmtId="0" fontId="7" fillId="0" borderId="2" xfId="68" applyFont="1" applyFill="1" applyBorder="1" applyAlignment="1">
      <alignment horizontal="left" vertical="center" wrapText="1"/>
    </xf>
    <xf numFmtId="180" fontId="7" fillId="0" borderId="2" xfId="67" applyNumberFormat="1" applyFont="1" applyFill="1" applyBorder="1" applyAlignment="1">
      <alignment vertical="center"/>
    </xf>
    <xf numFmtId="9" fontId="7" fillId="0" borderId="2" xfId="72" applyNumberFormat="1" applyFont="1" applyFill="1" applyBorder="1" applyAlignment="1" applyProtection="1">
      <alignment horizontal="center" vertical="center" wrapText="1"/>
    </xf>
    <xf numFmtId="0" fontId="7" fillId="0" borderId="2" xfId="68" applyNumberFormat="1" applyFont="1" applyFill="1" applyBorder="1" applyAlignment="1">
      <alignment horizontal="left" vertical="center"/>
    </xf>
    <xf numFmtId="0" fontId="4" fillId="0" borderId="2" xfId="68" applyNumberFormat="1" applyFont="1" applyFill="1" applyBorder="1" applyAlignment="1">
      <alignment horizontal="left" vertical="center"/>
    </xf>
    <xf numFmtId="180" fontId="4" fillId="0" borderId="2" xfId="67" applyNumberFormat="1" applyFont="1" applyFill="1" applyBorder="1" applyAlignment="1">
      <alignment vertical="center"/>
    </xf>
    <xf numFmtId="180" fontId="4" fillId="0" borderId="2" xfId="69" applyNumberFormat="1" applyFont="1" applyFill="1" applyBorder="1" applyAlignment="1">
      <alignment vertical="center"/>
    </xf>
    <xf numFmtId="0" fontId="4" fillId="0" borderId="1" xfId="68" applyNumberFormat="1" applyFont="1" applyFill="1" applyBorder="1" applyAlignment="1">
      <alignment horizontal="left" vertical="center"/>
    </xf>
    <xf numFmtId="180" fontId="6" fillId="0" borderId="4" xfId="12" applyNumberFormat="1" applyFont="1" applyBorder="1" applyAlignment="1">
      <alignment vertical="center"/>
    </xf>
    <xf numFmtId="180" fontId="10" fillId="0" borderId="2" xfId="12" applyNumberFormat="1" applyFont="1" applyBorder="1" applyAlignment="1">
      <alignment vertical="center"/>
    </xf>
    <xf numFmtId="180" fontId="10" fillId="0" borderId="2" xfId="68" applyNumberFormat="1" applyFill="1" applyBorder="1" applyAlignment="1"/>
    <xf numFmtId="180" fontId="10" fillId="0" borderId="4" xfId="12" applyNumberFormat="1" applyFont="1" applyBorder="1" applyAlignment="1">
      <alignment vertical="center"/>
    </xf>
    <xf numFmtId="0" fontId="10" fillId="0" borderId="2" xfId="68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/>
    <xf numFmtId="0" fontId="0" fillId="0" borderId="0" xfId="0" applyFont="1"/>
    <xf numFmtId="0" fontId="14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5" fillId="0" borderId="2" xfId="61" applyFont="1" applyFill="1" applyBorder="1" applyAlignment="1">
      <alignment horizontal="center" vertical="center" wrapText="1"/>
    </xf>
    <xf numFmtId="0" fontId="5" fillId="0" borderId="2" xfId="61" applyFont="1" applyFill="1" applyBorder="1" applyAlignment="1">
      <alignment vertical="center" wrapText="1"/>
    </xf>
    <xf numFmtId="0" fontId="5" fillId="0" borderId="2" xfId="61" applyFont="1" applyFill="1" applyBorder="1" applyAlignment="1">
      <alignment horizontal="left" vertical="center" wrapText="1" indent="1"/>
    </xf>
    <xf numFmtId="0" fontId="10" fillId="0" borderId="0" xfId="1">
      <alignment vertical="center"/>
    </xf>
    <xf numFmtId="0" fontId="15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Border="1" applyAlignment="1">
      <alignment horizontal="left" vertical="center"/>
    </xf>
    <xf numFmtId="0" fontId="10" fillId="0" borderId="0" xfId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0" fillId="0" borderId="2" xfId="1" applyBorder="1">
      <alignment vertical="center"/>
    </xf>
    <xf numFmtId="0" fontId="10" fillId="0" borderId="2" xfId="1" applyBorder="1" applyAlignment="1">
      <alignment horizontal="center" vertical="center"/>
    </xf>
    <xf numFmtId="0" fontId="12" fillId="0" borderId="0" xfId="62" applyFont="1" applyFill="1" applyBorder="1" applyAlignment="1"/>
    <xf numFmtId="0" fontId="13" fillId="0" borderId="0" xfId="62" applyNumberFormat="1" applyFont="1" applyFill="1" applyBorder="1" applyAlignment="1" applyProtection="1"/>
    <xf numFmtId="0" fontId="1" fillId="2" borderId="0" xfId="62" applyFont="1" applyFill="1" applyAlignment="1">
      <alignment horizontal="center" vertical="center" wrapText="1"/>
    </xf>
    <xf numFmtId="0" fontId="8" fillId="0" borderId="5" xfId="62" applyNumberFormat="1" applyFont="1" applyFill="1" applyBorder="1" applyAlignment="1" applyProtection="1">
      <alignment horizontal="center" vertical="center"/>
    </xf>
    <xf numFmtId="0" fontId="8" fillId="0" borderId="0" xfId="62" applyNumberFormat="1" applyFont="1" applyFill="1" applyBorder="1" applyAlignment="1" applyProtection="1"/>
    <xf numFmtId="0" fontId="8" fillId="0" borderId="2" xfId="62" applyNumberFormat="1" applyFont="1" applyFill="1" applyBorder="1" applyAlignment="1" applyProtection="1">
      <alignment horizontal="center" vertical="center" wrapText="1"/>
    </xf>
    <xf numFmtId="0" fontId="8" fillId="0" borderId="1" xfId="62" applyNumberFormat="1" applyFont="1" applyFill="1" applyBorder="1" applyAlignment="1" applyProtection="1">
      <alignment horizontal="center" vertical="center" wrapText="1"/>
    </xf>
    <xf numFmtId="0" fontId="8" fillId="0" borderId="2" xfId="62" applyNumberFormat="1" applyFont="1" applyFill="1" applyBorder="1" applyAlignment="1" applyProtection="1">
      <alignment horizontal="center" vertical="center"/>
    </xf>
    <xf numFmtId="0" fontId="8" fillId="0" borderId="8" xfId="62" applyNumberFormat="1" applyFont="1" applyFill="1" applyBorder="1" applyAlignment="1" applyProtection="1">
      <alignment horizontal="center" vertical="center" wrapText="1"/>
    </xf>
    <xf numFmtId="0" fontId="8" fillId="0" borderId="9" xfId="62" applyNumberFormat="1" applyFont="1" applyFill="1" applyBorder="1" applyAlignment="1" applyProtection="1">
      <alignment horizontal="center" vertical="center"/>
    </xf>
    <xf numFmtId="0" fontId="8" fillId="0" borderId="10" xfId="62" applyNumberFormat="1" applyFont="1" applyFill="1" applyBorder="1" applyAlignment="1" applyProtection="1">
      <alignment horizontal="center" vertical="center" wrapText="1"/>
    </xf>
    <xf numFmtId="0" fontId="8" fillId="0" borderId="11" xfId="62" applyNumberFormat="1" applyFont="1" applyFill="1" applyBorder="1" applyAlignment="1" applyProtection="1">
      <alignment horizontal="center" vertical="center" wrapText="1"/>
    </xf>
    <xf numFmtId="0" fontId="8" fillId="0" borderId="7" xfId="62" applyNumberFormat="1" applyFont="1" applyFill="1" applyBorder="1" applyAlignment="1" applyProtection="1">
      <alignment horizontal="center" vertical="center" wrapText="1"/>
    </xf>
    <xf numFmtId="0" fontId="8" fillId="0" borderId="12" xfId="62" applyNumberFormat="1" applyFont="1" applyFill="1" applyBorder="1" applyAlignment="1" applyProtection="1">
      <alignment horizontal="center" vertical="center"/>
    </xf>
    <xf numFmtId="0" fontId="8" fillId="0" borderId="13" xfId="62" applyNumberFormat="1" applyFont="1" applyFill="1" applyBorder="1" applyAlignment="1" applyProtection="1">
      <alignment horizontal="center" vertical="center" wrapText="1"/>
    </xf>
    <xf numFmtId="0" fontId="8" fillId="0" borderId="2" xfId="62" applyNumberFormat="1" applyFont="1" applyFill="1" applyBorder="1" applyAlignment="1" applyProtection="1">
      <alignment horizontal="left" vertical="center" wrapText="1"/>
    </xf>
    <xf numFmtId="181" fontId="8" fillId="0" borderId="2" xfId="62" applyNumberFormat="1" applyFont="1" applyFill="1" applyBorder="1" applyAlignment="1" applyProtection="1">
      <alignment horizontal="center" vertical="center"/>
    </xf>
    <xf numFmtId="181" fontId="8" fillId="0" borderId="2" xfId="62" applyNumberFormat="1" applyFont="1" applyFill="1" applyBorder="1" applyAlignment="1" applyProtection="1">
      <alignment horizontal="right" vertical="center"/>
    </xf>
    <xf numFmtId="0" fontId="12" fillId="0" borderId="2" xfId="62" applyFont="1" applyFill="1" applyBorder="1" applyAlignment="1"/>
    <xf numFmtId="0" fontId="17" fillId="0" borderId="0" xfId="62" applyFont="1" applyFill="1" applyBorder="1" applyAlignment="1">
      <alignment horizontal="left" vertical="center" wrapText="1"/>
    </xf>
    <xf numFmtId="0" fontId="8" fillId="0" borderId="14" xfId="62" applyNumberFormat="1" applyFont="1" applyFill="1" applyBorder="1" applyAlignment="1" applyProtection="1">
      <alignment horizontal="center" vertical="center" wrapText="1"/>
    </xf>
    <xf numFmtId="0" fontId="4" fillId="0" borderId="2" xfId="62" applyFont="1" applyFill="1" applyBorder="1" applyAlignment="1">
      <alignment horizontal="center" vertical="center"/>
    </xf>
    <xf numFmtId="0" fontId="8" fillId="0" borderId="12" xfId="62" applyNumberFormat="1" applyFont="1" applyFill="1" applyBorder="1" applyAlignment="1" applyProtection="1">
      <alignment horizontal="center" vertical="center" wrapText="1"/>
    </xf>
    <xf numFmtId="0" fontId="8" fillId="0" borderId="9" xfId="62" applyNumberFormat="1" applyFont="1" applyFill="1" applyBorder="1" applyAlignment="1" applyProtection="1">
      <alignment horizontal="center" vertical="center" wrapText="1"/>
    </xf>
    <xf numFmtId="0" fontId="4" fillId="0" borderId="2" xfId="62" applyFont="1" applyFill="1" applyBorder="1" applyAlignment="1"/>
    <xf numFmtId="0" fontId="17" fillId="0" borderId="0" xfId="62" applyFont="1" applyFill="1" applyBorder="1" applyAlignment="1"/>
    <xf numFmtId="0" fontId="13" fillId="0" borderId="0" xfId="62" applyNumberFormat="1" applyFont="1" applyFill="1" applyBorder="1" applyAlignment="1" applyProtection="1">
      <alignment horizontal="right" vertical="center"/>
    </xf>
    <xf numFmtId="0" fontId="13" fillId="0" borderId="0" xfId="62" applyNumberFormat="1" applyFont="1" applyFill="1" applyBorder="1" applyAlignment="1" applyProtection="1">
      <alignment horizontal="right"/>
    </xf>
    <xf numFmtId="49" fontId="12" fillId="0" borderId="0" xfId="0" applyNumberFormat="1" applyFont="1" applyFill="1" applyBorder="1" applyAlignment="1"/>
    <xf numFmtId="0" fontId="12" fillId="0" borderId="0" xfId="0" applyFont="1" applyFill="1" applyBorder="1" applyAlignment="1"/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49" fontId="7" fillId="0" borderId="2" xfId="60" applyNumberFormat="1" applyFont="1" applyFill="1" applyBorder="1" applyAlignment="1">
      <alignment horizontal="center" vertical="center"/>
    </xf>
    <xf numFmtId="49" fontId="4" fillId="0" borderId="2" xfId="60" applyNumberFormat="1" applyFont="1" applyFill="1" applyBorder="1" applyAlignment="1">
      <alignment horizontal="center" vertical="center"/>
    </xf>
    <xf numFmtId="49" fontId="15" fillId="0" borderId="2" xfId="60" applyNumberFormat="1" applyFont="1" applyFill="1" applyBorder="1" applyAlignment="1">
      <alignment vertical="center"/>
    </xf>
    <xf numFmtId="182" fontId="7" fillId="0" borderId="2" xfId="0" applyNumberFormat="1" applyFont="1" applyFill="1" applyBorder="1" applyAlignment="1"/>
    <xf numFmtId="182" fontId="12" fillId="0" borderId="2" xfId="0" applyNumberFormat="1" applyFont="1" applyFill="1" applyBorder="1" applyAlignment="1"/>
    <xf numFmtId="0" fontId="4" fillId="0" borderId="2" xfId="0" applyFont="1" applyFill="1" applyBorder="1" applyAlignment="1"/>
    <xf numFmtId="49" fontId="18" fillId="0" borderId="2" xfId="60" applyNumberFormat="1" applyFont="1" applyFill="1" applyBorder="1" applyAlignment="1">
      <alignment vertical="center"/>
    </xf>
    <xf numFmtId="182" fontId="4" fillId="0" borderId="2" xfId="0" applyNumberFormat="1" applyFont="1" applyFill="1" applyBorder="1" applyAlignment="1"/>
    <xf numFmtId="182" fontId="8" fillId="0" borderId="2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/>
    </xf>
    <xf numFmtId="49" fontId="19" fillId="0" borderId="2" xfId="6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 applyProtection="1">
      <alignment horizontal="right"/>
    </xf>
    <xf numFmtId="49" fontId="4" fillId="0" borderId="2" xfId="0" applyNumberFormat="1" applyFont="1" applyFill="1" applyBorder="1" applyAlignment="1"/>
    <xf numFmtId="49" fontId="18" fillId="0" borderId="2" xfId="0" applyNumberFormat="1" applyFont="1" applyFill="1" applyBorder="1" applyAlignment="1"/>
    <xf numFmtId="0" fontId="20" fillId="0" borderId="2" xfId="0" applyNumberFormat="1" applyFont="1" applyFill="1" applyBorder="1" applyAlignment="1" applyProtection="1">
      <alignment horizontal="center" vertical="center"/>
    </xf>
    <xf numFmtId="182" fontId="17" fillId="0" borderId="2" xfId="0" applyNumberFormat="1" applyFont="1" applyFill="1" applyBorder="1" applyAlignment="1"/>
    <xf numFmtId="0" fontId="17" fillId="0" borderId="2" xfId="0" applyFont="1" applyFill="1" applyBorder="1" applyAlignment="1"/>
    <xf numFmtId="49" fontId="7" fillId="0" borderId="2" xfId="0" applyNumberFormat="1" applyFont="1" applyFill="1" applyBorder="1" applyAlignment="1"/>
    <xf numFmtId="49" fontId="15" fillId="0" borderId="2" xfId="0" applyNumberFormat="1" applyFont="1" applyFill="1" applyBorder="1" applyAlignment="1"/>
    <xf numFmtId="49" fontId="19" fillId="0" borderId="2" xfId="0" applyNumberFormat="1" applyFont="1" applyFill="1" applyBorder="1" applyAlignment="1"/>
    <xf numFmtId="0" fontId="21" fillId="0" borderId="0" xfId="63"/>
    <xf numFmtId="0" fontId="22" fillId="0" borderId="0" xfId="63" applyFont="1" applyAlignment="1">
      <alignment horizontal="right"/>
    </xf>
    <xf numFmtId="0" fontId="23" fillId="2" borderId="0" xfId="63" applyFont="1" applyFill="1" applyBorder="1" applyAlignment="1">
      <alignment horizontal="center" vertical="center" wrapText="1"/>
    </xf>
    <xf numFmtId="0" fontId="13" fillId="2" borderId="16" xfId="63" applyFont="1" applyFill="1" applyBorder="1" applyAlignment="1">
      <alignment horizontal="left" vertical="center"/>
    </xf>
    <xf numFmtId="0" fontId="13" fillId="2" borderId="16" xfId="63" applyFont="1" applyFill="1" applyBorder="1" applyAlignment="1">
      <alignment vertical="center"/>
    </xf>
    <xf numFmtId="0" fontId="13" fillId="0" borderId="17" xfId="63" applyFont="1" applyFill="1" applyBorder="1" applyAlignment="1">
      <alignment horizontal="center" vertical="center" wrapText="1"/>
    </xf>
    <xf numFmtId="0" fontId="13" fillId="0" borderId="17" xfId="63" applyFont="1" applyFill="1" applyBorder="1" applyAlignment="1">
      <alignment horizontal="center" vertical="center"/>
    </xf>
    <xf numFmtId="0" fontId="13" fillId="0" borderId="3" xfId="63" applyFont="1" applyFill="1" applyBorder="1" applyAlignment="1">
      <alignment horizontal="center" vertical="center"/>
    </xf>
    <xf numFmtId="0" fontId="13" fillId="0" borderId="3" xfId="63" applyFont="1" applyFill="1" applyBorder="1" applyAlignment="1">
      <alignment horizontal="center" vertical="center" wrapText="1"/>
    </xf>
    <xf numFmtId="0" fontId="13" fillId="0" borderId="3" xfId="63" applyFont="1" applyFill="1" applyBorder="1" applyAlignment="1">
      <alignment vertical="center" wrapText="1"/>
    </xf>
    <xf numFmtId="182" fontId="8" fillId="0" borderId="3" xfId="63" applyNumberFormat="1" applyFont="1" applyFill="1" applyBorder="1" applyAlignment="1">
      <alignment vertical="center"/>
    </xf>
    <xf numFmtId="0" fontId="13" fillId="3" borderId="3" xfId="63" applyFont="1" applyFill="1" applyBorder="1" applyAlignment="1">
      <alignment vertical="center"/>
    </xf>
    <xf numFmtId="0" fontId="13" fillId="3" borderId="3" xfId="63" applyFont="1" applyFill="1" applyBorder="1" applyAlignment="1">
      <alignment horizontal="center" vertical="center"/>
    </xf>
    <xf numFmtId="180" fontId="13" fillId="4" borderId="3" xfId="63" applyNumberFormat="1" applyFont="1" applyFill="1" applyBorder="1" applyAlignment="1">
      <alignment vertical="center"/>
    </xf>
    <xf numFmtId="0" fontId="13" fillId="4" borderId="3" xfId="63" applyFont="1" applyFill="1" applyBorder="1" applyAlignment="1">
      <alignment vertical="center"/>
    </xf>
    <xf numFmtId="0" fontId="13" fillId="2" borderId="3" xfId="63" applyFont="1" applyFill="1" applyBorder="1" applyAlignment="1">
      <alignment horizontal="right" vertical="center"/>
    </xf>
    <xf numFmtId="0" fontId="21" fillId="0" borderId="0" xfId="63" applyFont="1"/>
    <xf numFmtId="0" fontId="12" fillId="0" borderId="0" xfId="63" applyNumberFormat="1" applyFont="1" applyFill="1" applyBorder="1" applyAlignment="1"/>
    <xf numFmtId="0" fontId="21" fillId="0" borderId="0" xfId="63" applyNumberFormat="1" applyFont="1" applyFill="1" applyBorder="1" applyAlignment="1"/>
    <xf numFmtId="0" fontId="21" fillId="0" borderId="0" xfId="63" applyNumberFormat="1" applyFill="1" applyBorder="1" applyAlignment="1"/>
    <xf numFmtId="0" fontId="22" fillId="0" borderId="0" xfId="63" applyFont="1" applyAlignment="1"/>
    <xf numFmtId="0" fontId="13" fillId="2" borderId="16" xfId="63" applyFont="1" applyFill="1" applyBorder="1" applyAlignment="1">
      <alignment horizontal="right" vertical="center" wrapText="1"/>
    </xf>
    <xf numFmtId="0" fontId="13" fillId="0" borderId="12" xfId="63" applyFont="1" applyFill="1" applyBorder="1" applyAlignment="1">
      <alignment horizontal="center" vertical="center" wrapText="1"/>
    </xf>
    <xf numFmtId="182" fontId="13" fillId="0" borderId="3" xfId="63" applyNumberFormat="1" applyFont="1" applyFill="1" applyBorder="1" applyAlignment="1">
      <alignment vertical="center"/>
    </xf>
    <xf numFmtId="0" fontId="2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182" fontId="9" fillId="0" borderId="2" xfId="0" applyNumberFormat="1" applyFont="1" applyFill="1" applyBorder="1" applyAlignment="1">
      <alignment wrapText="1"/>
    </xf>
    <xf numFmtId="182" fontId="9" fillId="0" borderId="2" xfId="0" applyNumberFormat="1" applyFont="1" applyFill="1" applyBorder="1" applyAlignment="1">
      <alignment vertical="center" wrapText="1"/>
    </xf>
    <xf numFmtId="182" fontId="8" fillId="0" borderId="2" xfId="0" applyNumberFormat="1" applyFont="1" applyFill="1" applyBorder="1" applyAlignment="1">
      <alignment wrapText="1"/>
    </xf>
    <xf numFmtId="182" fontId="8" fillId="0" borderId="2" xfId="0" applyNumberFormat="1" applyFont="1" applyFill="1" applyBorder="1" applyAlignment="1">
      <alignment vertical="center" wrapText="1"/>
    </xf>
    <xf numFmtId="182" fontId="8" fillId="0" borderId="2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82" fontId="13" fillId="0" borderId="2" xfId="0" applyNumberFormat="1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8" fillId="0" borderId="0" xfId="0" applyFont="1"/>
    <xf numFmtId="0" fontId="0" fillId="0" borderId="0" xfId="0" applyFill="1"/>
    <xf numFmtId="0" fontId="28" fillId="0" borderId="0" xfId="0" applyFont="1" applyAlignment="1">
      <alignment horizontal="right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178" fontId="9" fillId="0" borderId="2" xfId="0" applyNumberFormat="1" applyFont="1" applyFill="1" applyBorder="1" applyAlignment="1">
      <alignment vertical="center" wrapText="1"/>
    </xf>
    <xf numFmtId="178" fontId="8" fillId="0" borderId="2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/>
    </xf>
    <xf numFmtId="183" fontId="27" fillId="0" borderId="2" xfId="0" applyNumberFormat="1" applyFont="1" applyFill="1" applyBorder="1" applyAlignment="1">
      <alignment vertical="center"/>
    </xf>
    <xf numFmtId="0" fontId="29" fillId="0" borderId="2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center" vertical="center"/>
    </xf>
    <xf numFmtId="182" fontId="9" fillId="0" borderId="2" xfId="0" applyNumberFormat="1" applyFont="1" applyFill="1" applyBorder="1" applyAlignment="1">
      <alignment vertical="center"/>
    </xf>
    <xf numFmtId="0" fontId="21" fillId="0" borderId="0" xfId="60"/>
    <xf numFmtId="0" fontId="14" fillId="0" borderId="0" xfId="60" applyFont="1" applyAlignment="1" applyProtection="1">
      <alignment horizontal="center" vertical="top" wrapText="1" readingOrder="1"/>
      <protection locked="0"/>
    </xf>
    <xf numFmtId="0" fontId="27" fillId="0" borderId="0" xfId="60" applyFont="1" applyAlignment="1" applyProtection="1">
      <alignment horizontal="right" vertical="top" wrapText="1" readingOrder="1"/>
      <protection locked="0"/>
    </xf>
    <xf numFmtId="0" fontId="31" fillId="0" borderId="0" xfId="60" applyFont="1" applyAlignment="1" applyProtection="1">
      <alignment horizontal="center" vertical="center" wrapText="1" readingOrder="1"/>
      <protection locked="0"/>
    </xf>
    <xf numFmtId="0" fontId="32" fillId="0" borderId="0" xfId="60" applyFont="1"/>
    <xf numFmtId="0" fontId="33" fillId="0" borderId="0" xfId="60" applyFont="1" applyAlignment="1" applyProtection="1">
      <alignment horizontal="center" vertical="center" wrapText="1" readingOrder="1"/>
      <protection locked="0"/>
    </xf>
    <xf numFmtId="0" fontId="12" fillId="0" borderId="0" xfId="60" applyFont="1" applyAlignment="1">
      <alignment horizontal="right"/>
    </xf>
    <xf numFmtId="0" fontId="27" fillId="0" borderId="3" xfId="60" applyFont="1" applyBorder="1" applyAlignment="1" applyProtection="1">
      <alignment vertical="top" wrapText="1" readingOrder="1"/>
      <protection locked="0"/>
    </xf>
    <xf numFmtId="182" fontId="8" fillId="0" borderId="3" xfId="60" applyNumberFormat="1" applyFont="1" applyBorder="1" applyAlignment="1" applyProtection="1">
      <alignment horizontal="right" wrapText="1" readingOrder="1"/>
      <protection locked="0"/>
    </xf>
    <xf numFmtId="184" fontId="8" fillId="0" borderId="3" xfId="60" applyNumberFormat="1" applyFont="1" applyBorder="1" applyAlignment="1" applyProtection="1">
      <alignment horizontal="right" wrapText="1" readingOrder="1"/>
      <protection locked="0"/>
    </xf>
    <xf numFmtId="0" fontId="8" fillId="0" borderId="18" xfId="60" applyFont="1" applyBorder="1" applyAlignment="1" applyProtection="1">
      <alignment horizontal="right" wrapText="1" readingOrder="1"/>
      <protection locked="0"/>
    </xf>
    <xf numFmtId="0" fontId="14" fillId="0" borderId="3" xfId="60" applyFont="1" applyBorder="1" applyAlignment="1" applyProtection="1">
      <alignment horizontal="center" vertical="center" wrapText="1" readingOrder="1"/>
      <protection locked="0"/>
    </xf>
    <xf numFmtId="0" fontId="9" fillId="0" borderId="18" xfId="60" applyFont="1" applyBorder="1" applyAlignment="1" applyProtection="1">
      <alignment horizontal="right" wrapText="1" readingOrder="1"/>
      <protection locked="0"/>
    </xf>
    <xf numFmtId="182" fontId="9" fillId="0" borderId="3" xfId="60" applyNumberFormat="1" applyFont="1" applyBorder="1" applyAlignment="1" applyProtection="1">
      <alignment horizontal="right" wrapText="1" readingOrder="1"/>
      <protection locked="0"/>
    </xf>
    <xf numFmtId="0" fontId="24" fillId="0" borderId="5" xfId="0" applyFont="1" applyBorder="1" applyAlignment="1">
      <alignment horizontal="right" vertical="center"/>
    </xf>
    <xf numFmtId="0" fontId="0" fillId="0" borderId="2" xfId="0" applyBorder="1"/>
    <xf numFmtId="0" fontId="25" fillId="0" borderId="5" xfId="0" applyFont="1" applyBorder="1" applyAlignment="1">
      <alignment vertical="center"/>
    </xf>
    <xf numFmtId="183" fontId="34" fillId="0" borderId="2" xfId="0" applyNumberFormat="1" applyFont="1" applyBorder="1" applyAlignment="1">
      <alignment horizontal="center" vertical="center" wrapText="1"/>
    </xf>
    <xf numFmtId="183" fontId="34" fillId="0" borderId="2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right" vertical="center"/>
    </xf>
    <xf numFmtId="0" fontId="9" fillId="0" borderId="0" xfId="0" applyFont="1"/>
    <xf numFmtId="0" fontId="34" fillId="0" borderId="2" xfId="0" applyFont="1" applyBorder="1" applyAlignment="1">
      <alignment horizontal="center" vertical="center"/>
    </xf>
    <xf numFmtId="0" fontId="35" fillId="0" borderId="2" xfId="0" applyFont="1" applyFill="1" applyBorder="1" applyAlignment="1" applyProtection="1">
      <alignment horizontal="center" vertical="center" wrapText="1" readingOrder="1"/>
      <protection locked="0"/>
    </xf>
    <xf numFmtId="0" fontId="22" fillId="0" borderId="2" xfId="0" applyFont="1" applyFill="1" applyBorder="1" applyAlignment="1" applyProtection="1">
      <alignment vertical="top" wrapText="1"/>
      <protection locked="0"/>
    </xf>
    <xf numFmtId="0" fontId="20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vertical="center"/>
    </xf>
    <xf numFmtId="182" fontId="20" fillId="0" borderId="2" xfId="0" applyNumberFormat="1" applyFont="1" applyBorder="1" applyAlignment="1">
      <alignment vertical="center"/>
    </xf>
    <xf numFmtId="182" fontId="20" fillId="0" borderId="2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9" fillId="0" borderId="2" xfId="0" applyFont="1" applyBorder="1"/>
    <xf numFmtId="0" fontId="13" fillId="0" borderId="2" xfId="0" applyFont="1" applyBorder="1" applyAlignment="1">
      <alignment vertical="center"/>
    </xf>
    <xf numFmtId="182" fontId="13" fillId="0" borderId="2" xfId="0" applyNumberFormat="1" applyFont="1" applyBorder="1" applyAlignment="1">
      <alignment vertical="center"/>
    </xf>
    <xf numFmtId="182" fontId="13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182" fontId="27" fillId="0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left"/>
    </xf>
    <xf numFmtId="182" fontId="8" fillId="0" borderId="2" xfId="0" applyNumberFormat="1" applyFont="1" applyBorder="1" applyAlignment="1">
      <alignment vertical="center"/>
    </xf>
    <xf numFmtId="182" fontId="9" fillId="0" borderId="2" xfId="0" applyNumberFormat="1" applyFont="1" applyBorder="1" applyAlignment="1">
      <alignment vertical="center"/>
    </xf>
    <xf numFmtId="182" fontId="9" fillId="0" borderId="2" xfId="0" applyNumberFormat="1" applyFont="1" applyBorder="1" applyAlignment="1">
      <alignment horizontal="right" vertical="center"/>
    </xf>
    <xf numFmtId="182" fontId="8" fillId="0" borderId="2" xfId="0" applyNumberFormat="1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4" fillId="0" borderId="0" xfId="0" applyFont="1" applyAlignment="1">
      <alignment horizontal="right" vertical="center" wrapText="1"/>
    </xf>
    <xf numFmtId="0" fontId="26" fillId="0" borderId="0" xfId="0" applyFont="1" applyAlignment="1">
      <alignment horizontal="center" vertical="center" wrapText="1"/>
    </xf>
    <xf numFmtId="0" fontId="28" fillId="0" borderId="5" xfId="0" applyFont="1" applyBorder="1" applyAlignment="1">
      <alignment horizontal="right" vertical="center" wrapText="1"/>
    </xf>
    <xf numFmtId="182" fontId="8" fillId="0" borderId="2" xfId="0" applyNumberFormat="1" applyFont="1" applyFill="1" applyBorder="1" applyAlignment="1">
      <alignment horizontal="right" vertical="center" wrapText="1"/>
    </xf>
    <xf numFmtId="178" fontId="8" fillId="0" borderId="2" xfId="0" applyNumberFormat="1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horizontal="center" vertical="center" wrapText="1"/>
    </xf>
    <xf numFmtId="182" fontId="8" fillId="0" borderId="18" xfId="60" applyNumberFormat="1" applyFont="1" applyBorder="1" applyAlignment="1" applyProtection="1">
      <alignment horizontal="right" wrapText="1"/>
      <protection locked="0"/>
    </xf>
    <xf numFmtId="182" fontId="9" fillId="0" borderId="18" xfId="60" applyNumberFormat="1" applyFont="1" applyBorder="1" applyAlignment="1" applyProtection="1">
      <alignment horizontal="right" wrapText="1"/>
      <protection locked="0"/>
    </xf>
  </cellXfs>
  <cellStyles count="74">
    <cellStyle name="常规" xfId="0" builtinId="0"/>
    <cellStyle name="常规_表12.专项转移支付项目预算表" xfId="1"/>
    <cellStyle name="货币[0]" xfId="2" builtinId="7"/>
    <cellStyle name="差_表14.专项转移支付绩效目标表" xfId="3"/>
    <cellStyle name="20% - 强调文字颜色 3" xfId="4" builtinId="38"/>
    <cellStyle name="输入" xfId="5" builtinId="20"/>
    <cellStyle name="货币" xfId="6" builtinId="4"/>
    <cellStyle name="常规 2 11" xfId="7"/>
    <cellStyle name="好_表11.政府采购预算情况表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差_表13.项目支出绩效目标表（县本级）" xfId="1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常规 2_表11.政府采购预算情况表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 16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好_表12.专项转移支付项目预算表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差_表11.政府采购预算情况表" xfId="57"/>
    <cellStyle name="差_表12.专项转移支付项目预算表" xfId="58"/>
    <cellStyle name="差_表5.政府性基金预算支出表" xfId="59"/>
    <cellStyle name="常规 2" xfId="60"/>
    <cellStyle name="常规 3" xfId="61"/>
    <cellStyle name="常规_表11.政府采购预算情况表" xfId="62"/>
    <cellStyle name="常规_表9.行政事业单位国有资产占有使用情况表" xfId="63"/>
    <cellStyle name="好_表13.项目支出绩效目标表（县本级）" xfId="64"/>
    <cellStyle name="好_表14.专项转移支付绩效目标表" xfId="65"/>
    <cellStyle name="好_表5.政府性基金预算支出表" xfId="66"/>
    <cellStyle name="千位分隔 2" xfId="67"/>
    <cellStyle name="常规 10" xfId="68"/>
    <cellStyle name="常规 2 4" xfId="69"/>
    <cellStyle name="常规 11 3" xfId="70"/>
    <cellStyle name="常规_2007年云南省向人大报送政府收支预算表格式编制过程表 2" xfId="71"/>
    <cellStyle name="常规 19 2" xfId="72"/>
    <cellStyle name="常规_2007年云南省向人大报送政府收支预算表格式编制过程表 2 2" xfId="73"/>
  </cellStyles>
  <dxfs count="2">
    <dxf>
      <font>
        <b val="0"/>
        <i val="0"/>
        <color indexed="9"/>
      </font>
    </dxf>
    <dxf>
      <font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29"/>
  <sheetViews>
    <sheetView showGridLines="0" tabSelected="1" workbookViewId="0">
      <pane xSplit="2" ySplit="4" topLeftCell="C5" activePane="bottomRight" state="frozen"/>
      <selection/>
      <selection pane="topRight"/>
      <selection pane="bottomLeft"/>
      <selection pane="bottomRight" activeCell="J13" sqref="J13"/>
    </sheetView>
  </sheetViews>
  <sheetFormatPr defaultColWidth="9" defaultRowHeight="12.75" outlineLevelCol="4"/>
  <cols>
    <col min="1" max="1" width="1" style="171" hidden="1" customWidth="1"/>
    <col min="2" max="2" width="38.875" style="171" customWidth="1"/>
    <col min="3" max="3" width="24" style="171" customWidth="1"/>
    <col min="4" max="4" width="33.375" style="171" customWidth="1"/>
    <col min="5" max="5" width="35.25" style="171" customWidth="1"/>
    <col min="6" max="6" width="8.5" style="171" customWidth="1"/>
    <col min="7" max="16384" width="9" style="171"/>
  </cols>
  <sheetData>
    <row r="1" spans="2:5">
      <c r="B1" s="172"/>
      <c r="C1" s="172"/>
      <c r="D1" s="172"/>
      <c r="E1" s="173" t="s">
        <v>0</v>
      </c>
    </row>
    <row r="2" ht="39.95" customHeight="1" spans="2:5">
      <c r="B2" s="174" t="s">
        <v>1</v>
      </c>
      <c r="C2" s="175"/>
      <c r="D2" s="175"/>
      <c r="E2" s="175"/>
    </row>
    <row r="3" ht="15" customHeight="1" spans="2:5">
      <c r="B3" s="176"/>
      <c r="E3" s="177" t="s">
        <v>2</v>
      </c>
    </row>
    <row r="4" ht="13.5" spans="2:5">
      <c r="B4" s="178" t="s">
        <v>3</v>
      </c>
      <c r="C4" s="210">
        <v>2640915.27</v>
      </c>
      <c r="D4" s="178" t="s">
        <v>4</v>
      </c>
      <c r="E4" s="179">
        <f>SUM(E5:E26)</f>
        <v>2755335.24</v>
      </c>
    </row>
    <row r="5" ht="13.5" spans="2:5">
      <c r="B5" s="178" t="s">
        <v>5</v>
      </c>
      <c r="C5" s="210">
        <v>2640915.27</v>
      </c>
      <c r="D5" s="178" t="s">
        <v>6</v>
      </c>
      <c r="E5" s="179"/>
    </row>
    <row r="6" ht="15" customHeight="1" spans="2:5">
      <c r="B6" s="178" t="s">
        <v>7</v>
      </c>
      <c r="C6" s="220">
        <v>2640915.27</v>
      </c>
      <c r="D6" s="178" t="s">
        <v>8</v>
      </c>
      <c r="E6" s="179"/>
    </row>
    <row r="7" ht="15" customHeight="1" spans="2:5">
      <c r="B7" s="178" t="s">
        <v>9</v>
      </c>
      <c r="C7" s="220"/>
      <c r="D7" s="178" t="s">
        <v>10</v>
      </c>
      <c r="E7" s="179"/>
    </row>
    <row r="8" ht="15" customHeight="1" spans="2:5">
      <c r="B8" s="178" t="s">
        <v>11</v>
      </c>
      <c r="C8" s="220"/>
      <c r="D8" s="178" t="s">
        <v>12</v>
      </c>
      <c r="E8" s="179"/>
    </row>
    <row r="9" ht="15" customHeight="1" spans="2:5">
      <c r="B9" s="178" t="s">
        <v>13</v>
      </c>
      <c r="C9" s="220"/>
      <c r="D9" s="178" t="s">
        <v>14</v>
      </c>
      <c r="E9" s="179">
        <v>1937674.13</v>
      </c>
    </row>
    <row r="10" ht="15" customHeight="1" spans="2:5">
      <c r="B10" s="178" t="s">
        <v>15</v>
      </c>
      <c r="C10" s="220"/>
      <c r="D10" s="178" t="s">
        <v>16</v>
      </c>
      <c r="E10" s="179"/>
    </row>
    <row r="11" ht="13.5" spans="2:5">
      <c r="B11" s="178" t="s">
        <v>17</v>
      </c>
      <c r="C11" s="220"/>
      <c r="D11" s="178" t="s">
        <v>18</v>
      </c>
      <c r="E11" s="179"/>
    </row>
    <row r="12" ht="15" customHeight="1" spans="2:5">
      <c r="B12" s="178" t="s">
        <v>19</v>
      </c>
      <c r="C12" s="220"/>
      <c r="D12" s="178" t="s">
        <v>20</v>
      </c>
      <c r="E12" s="179">
        <v>438665.51</v>
      </c>
    </row>
    <row r="13" ht="15" customHeight="1" spans="2:5">
      <c r="B13" s="178" t="s">
        <v>21</v>
      </c>
      <c r="C13" s="220"/>
      <c r="D13" s="178" t="s">
        <v>22</v>
      </c>
      <c r="E13" s="179">
        <v>208756.28</v>
      </c>
    </row>
    <row r="14" ht="15" customHeight="1" spans="2:5">
      <c r="B14" s="178" t="s">
        <v>23</v>
      </c>
      <c r="C14" s="220">
        <v>114419.97</v>
      </c>
      <c r="D14" s="178" t="s">
        <v>24</v>
      </c>
      <c r="E14" s="179"/>
    </row>
    <row r="15" ht="13.5" spans="2:5">
      <c r="B15" s="178"/>
      <c r="C15" s="220"/>
      <c r="D15" s="178" t="s">
        <v>25</v>
      </c>
      <c r="E15" s="179"/>
    </row>
    <row r="16" ht="13.5" spans="2:5">
      <c r="B16" s="178"/>
      <c r="C16" s="220"/>
      <c r="D16" s="178" t="s">
        <v>26</v>
      </c>
      <c r="E16" s="179"/>
    </row>
    <row r="17" ht="13.5" spans="2:5">
      <c r="B17" s="178"/>
      <c r="C17" s="220"/>
      <c r="D17" s="178" t="s">
        <v>27</v>
      </c>
      <c r="E17" s="179"/>
    </row>
    <row r="18" ht="15" customHeight="1" spans="2:5">
      <c r="B18" s="178"/>
      <c r="C18" s="220"/>
      <c r="D18" s="178" t="s">
        <v>28</v>
      </c>
      <c r="E18" s="179"/>
    </row>
    <row r="19" ht="15" customHeight="1" spans="2:5">
      <c r="B19" s="178"/>
      <c r="C19" s="220"/>
      <c r="D19" s="178" t="s">
        <v>29</v>
      </c>
      <c r="E19" s="179"/>
    </row>
    <row r="20" ht="15" customHeight="1" spans="2:5">
      <c r="B20" s="178"/>
      <c r="C20" s="220"/>
      <c r="D20" s="178" t="s">
        <v>30</v>
      </c>
      <c r="E20" s="179"/>
    </row>
    <row r="21" ht="15" customHeight="1" spans="2:5">
      <c r="B21" s="178"/>
      <c r="C21" s="220"/>
      <c r="D21" s="178" t="s">
        <v>31</v>
      </c>
      <c r="E21" s="179"/>
    </row>
    <row r="22" ht="15" customHeight="1" spans="2:5">
      <c r="B22" s="178"/>
      <c r="C22" s="220"/>
      <c r="D22" s="178" t="s">
        <v>32</v>
      </c>
      <c r="E22" s="179"/>
    </row>
    <row r="23" ht="15" customHeight="1" spans="2:5">
      <c r="B23" s="178"/>
      <c r="C23" s="220"/>
      <c r="D23" s="178" t="s">
        <v>33</v>
      </c>
      <c r="E23" s="179">
        <v>170239.32</v>
      </c>
    </row>
    <row r="24" ht="15" customHeight="1" spans="2:5">
      <c r="B24" s="178"/>
      <c r="C24" s="220"/>
      <c r="D24" s="178" t="s">
        <v>34</v>
      </c>
      <c r="E24" s="179"/>
    </row>
    <row r="25" ht="15" customHeight="1" spans="2:5">
      <c r="B25" s="178"/>
      <c r="C25" s="220"/>
      <c r="D25" s="178" t="s">
        <v>35</v>
      </c>
      <c r="E25" s="179"/>
    </row>
    <row r="26" ht="15" customHeight="1" spans="2:5">
      <c r="B26" s="178"/>
      <c r="C26" s="220"/>
      <c r="D26" s="178" t="s">
        <v>36</v>
      </c>
      <c r="E26" s="179"/>
    </row>
    <row r="27" ht="13.5" spans="2:5">
      <c r="B27" s="182"/>
      <c r="C27" s="221"/>
      <c r="D27" s="178" t="s">
        <v>37</v>
      </c>
      <c r="E27" s="179"/>
    </row>
    <row r="28" ht="15" customHeight="1" spans="2:5">
      <c r="B28" s="182" t="s">
        <v>38</v>
      </c>
      <c r="C28" s="221">
        <f>C14+C4</f>
        <v>2755335.24</v>
      </c>
      <c r="D28" s="182" t="s">
        <v>39</v>
      </c>
      <c r="E28" s="184">
        <f>SUM(E4+E27)</f>
        <v>2755335.24</v>
      </c>
    </row>
    <row r="29" ht="16.5" customHeight="1"/>
  </sheetData>
  <mergeCells count="1">
    <mergeCell ref="B2:E2"/>
  </mergeCells>
  <printOptions horizontalCentered="1"/>
  <pageMargins left="0.590277777777778" right="0.590277777777778" top="0.196527777777778" bottom="0.196527777777778" header="0.196527777777778" footer="0.196527777777778"/>
  <pageSetup paperSize="9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4"/>
  <sheetViews>
    <sheetView topLeftCell="A37" workbookViewId="0">
      <selection activeCell="J116" sqref="J116"/>
    </sheetView>
  </sheetViews>
  <sheetFormatPr defaultColWidth="8" defaultRowHeight="14.25" customHeight="1"/>
  <cols>
    <col min="1" max="1" width="4.25" style="88" customWidth="1"/>
    <col min="2" max="2" width="4.875" style="88" customWidth="1"/>
    <col min="3" max="3" width="20.75" style="88" customWidth="1"/>
    <col min="4" max="4" width="13.5" style="89" customWidth="1"/>
    <col min="5" max="5" width="13.625" style="89" customWidth="1"/>
    <col min="6" max="6" width="11" style="89" customWidth="1"/>
    <col min="7" max="7" width="4" style="89" customWidth="1"/>
    <col min="8" max="8" width="5.5" style="89" customWidth="1"/>
    <col min="9" max="9" width="5.875" style="89" customWidth="1"/>
    <col min="10" max="10" width="5.125" style="88" customWidth="1"/>
    <col min="11" max="11" width="4.25" style="88" customWidth="1"/>
    <col min="12" max="12" width="22.75" style="88" customWidth="1"/>
    <col min="13" max="13" width="14.75" style="89" customWidth="1"/>
    <col min="14" max="14" width="14" style="89" customWidth="1"/>
    <col min="15" max="15" width="12.5" style="89" customWidth="1"/>
    <col min="16" max="16" width="5.125" style="89" customWidth="1"/>
    <col min="17" max="17" width="6" style="89" customWidth="1"/>
    <col min="18" max="18" width="5.875" style="89" customWidth="1"/>
    <col min="19" max="16384" width="8" style="38"/>
  </cols>
  <sheetData>
    <row r="1" ht="17.1" customHeight="1" spans="16:18">
      <c r="P1" s="105" t="s">
        <v>195</v>
      </c>
      <c r="Q1" s="105"/>
      <c r="R1" s="105"/>
    </row>
    <row r="2" ht="39" customHeight="1" spans="1:18">
      <c r="A2" s="42" t="s">
        <v>196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ht="19.5" customHeight="1" spans="1:18">
      <c r="A3" s="43" t="s">
        <v>197</v>
      </c>
      <c r="B3" s="43"/>
      <c r="C3" s="43"/>
      <c r="R3" s="107" t="s">
        <v>198</v>
      </c>
    </row>
    <row r="4" ht="19.5" customHeight="1" spans="1:18">
      <c r="A4" s="90" t="s">
        <v>199</v>
      </c>
      <c r="B4" s="91"/>
      <c r="C4" s="91"/>
      <c r="D4" s="91"/>
      <c r="E4" s="91"/>
      <c r="F4" s="91"/>
      <c r="G4" s="91"/>
      <c r="H4" s="91"/>
      <c r="I4" s="93"/>
      <c r="J4" s="95" t="s">
        <v>199</v>
      </c>
      <c r="K4" s="95"/>
      <c r="L4" s="95"/>
      <c r="M4" s="95"/>
      <c r="N4" s="95"/>
      <c r="O4" s="95"/>
      <c r="P4" s="95"/>
      <c r="Q4" s="95"/>
      <c r="R4" s="95"/>
    </row>
    <row r="5" ht="21.75" customHeight="1" spans="1:18">
      <c r="A5" s="92" t="s">
        <v>200</v>
      </c>
      <c r="B5" s="92"/>
      <c r="C5" s="92"/>
      <c r="D5" s="90" t="s">
        <v>201</v>
      </c>
      <c r="E5" s="91"/>
      <c r="F5" s="93"/>
      <c r="G5" s="90" t="s">
        <v>202</v>
      </c>
      <c r="H5" s="91"/>
      <c r="I5" s="93"/>
      <c r="J5" s="92" t="s">
        <v>203</v>
      </c>
      <c r="K5" s="92"/>
      <c r="L5" s="92"/>
      <c r="M5" s="90" t="s">
        <v>201</v>
      </c>
      <c r="N5" s="91"/>
      <c r="O5" s="93"/>
      <c r="P5" s="90" t="s">
        <v>202</v>
      </c>
      <c r="Q5" s="91"/>
      <c r="R5" s="93"/>
    </row>
    <row r="6" ht="17.25" customHeight="1" spans="1:18">
      <c r="A6" s="94" t="s">
        <v>204</v>
      </c>
      <c r="B6" s="94" t="s">
        <v>205</v>
      </c>
      <c r="C6" s="94" t="s">
        <v>73</v>
      </c>
      <c r="D6" s="95" t="s">
        <v>46</v>
      </c>
      <c r="E6" s="95" t="s">
        <v>47</v>
      </c>
      <c r="F6" s="95" t="s">
        <v>48</v>
      </c>
      <c r="G6" s="95" t="s">
        <v>46</v>
      </c>
      <c r="H6" s="95" t="s">
        <v>47</v>
      </c>
      <c r="I6" s="95" t="s">
        <v>48</v>
      </c>
      <c r="J6" s="94" t="s">
        <v>204</v>
      </c>
      <c r="K6" s="94" t="s">
        <v>205</v>
      </c>
      <c r="L6" s="94" t="s">
        <v>73</v>
      </c>
      <c r="M6" s="95" t="s">
        <v>46</v>
      </c>
      <c r="N6" s="95" t="s">
        <v>47</v>
      </c>
      <c r="O6" s="95" t="s">
        <v>48</v>
      </c>
      <c r="P6" s="95" t="s">
        <v>46</v>
      </c>
      <c r="Q6" s="95" t="s">
        <v>47</v>
      </c>
      <c r="R6" s="95" t="s">
        <v>48</v>
      </c>
    </row>
    <row r="7" ht="13.5" spans="1:18">
      <c r="A7" s="94" t="s">
        <v>180</v>
      </c>
      <c r="B7" s="94" t="s">
        <v>181</v>
      </c>
      <c r="C7" s="94" t="s">
        <v>182</v>
      </c>
      <c r="D7" s="94" t="s">
        <v>183</v>
      </c>
      <c r="E7" s="94" t="s">
        <v>184</v>
      </c>
      <c r="F7" s="94" t="s">
        <v>185</v>
      </c>
      <c r="G7" s="94" t="s">
        <v>186</v>
      </c>
      <c r="H7" s="94" t="s">
        <v>187</v>
      </c>
      <c r="I7" s="94" t="s">
        <v>188</v>
      </c>
      <c r="J7" s="94" t="s">
        <v>189</v>
      </c>
      <c r="K7" s="94" t="s">
        <v>190</v>
      </c>
      <c r="L7" s="94" t="s">
        <v>206</v>
      </c>
      <c r="M7" s="94" t="s">
        <v>207</v>
      </c>
      <c r="N7" s="94" t="s">
        <v>208</v>
      </c>
      <c r="O7" s="94" t="s">
        <v>209</v>
      </c>
      <c r="P7" s="94" t="s">
        <v>210</v>
      </c>
      <c r="Q7" s="94" t="s">
        <v>211</v>
      </c>
      <c r="R7" s="94" t="s">
        <v>212</v>
      </c>
    </row>
    <row r="8" ht="13.5" spans="1:18">
      <c r="A8" s="96" t="s">
        <v>213</v>
      </c>
      <c r="B8" s="97" t="s">
        <v>214</v>
      </c>
      <c r="C8" s="98" t="s">
        <v>215</v>
      </c>
      <c r="D8" s="99">
        <f>E8+F8</f>
        <v>2362618.05</v>
      </c>
      <c r="E8" s="99">
        <f>SUM(E9:E12)</f>
        <v>2362618.05</v>
      </c>
      <c r="F8" s="99">
        <f>SUM(F9:F12)</f>
        <v>0</v>
      </c>
      <c r="G8" s="100"/>
      <c r="H8" s="101"/>
      <c r="I8" s="101"/>
      <c r="J8" s="96" t="s">
        <v>216</v>
      </c>
      <c r="K8" s="96" t="s">
        <v>214</v>
      </c>
      <c r="L8" s="98" t="s">
        <v>77</v>
      </c>
      <c r="M8" s="99">
        <f>N8+O8</f>
        <v>2362618.05</v>
      </c>
      <c r="N8" s="99">
        <f>SUM(N9:N21)</f>
        <v>2362618.05</v>
      </c>
      <c r="O8" s="99">
        <f>SUM(O9:O21)</f>
        <v>0</v>
      </c>
      <c r="P8" s="103"/>
      <c r="Q8" s="103"/>
      <c r="R8" s="103"/>
    </row>
    <row r="9" ht="13.5" spans="1:18">
      <c r="A9" s="97"/>
      <c r="B9" s="97" t="s">
        <v>217</v>
      </c>
      <c r="C9" s="102" t="s">
        <v>218</v>
      </c>
      <c r="D9" s="103">
        <f>E9+F9</f>
        <v>1688661</v>
      </c>
      <c r="E9" s="104">
        <v>1688661</v>
      </c>
      <c r="F9" s="103"/>
      <c r="G9" s="100"/>
      <c r="H9" s="101"/>
      <c r="I9" s="101"/>
      <c r="J9" s="97"/>
      <c r="K9" s="97" t="s">
        <v>217</v>
      </c>
      <c r="L9" s="102" t="s">
        <v>219</v>
      </c>
      <c r="M9" s="103">
        <f>N9+O9</f>
        <v>695628</v>
      </c>
      <c r="N9" s="104">
        <v>695628</v>
      </c>
      <c r="O9" s="103"/>
      <c r="P9" s="103"/>
      <c r="Q9" s="103"/>
      <c r="R9" s="103"/>
    </row>
    <row r="10" ht="13.5" spans="1:18">
      <c r="A10" s="97"/>
      <c r="B10" s="97" t="s">
        <v>220</v>
      </c>
      <c r="C10" s="102" t="s">
        <v>221</v>
      </c>
      <c r="D10" s="103">
        <f>E10+F10</f>
        <v>503717.73</v>
      </c>
      <c r="E10" s="104">
        <v>503717.73</v>
      </c>
      <c r="F10" s="103"/>
      <c r="G10" s="100"/>
      <c r="H10" s="101"/>
      <c r="I10" s="101"/>
      <c r="J10" s="97"/>
      <c r="K10" s="97" t="s">
        <v>220</v>
      </c>
      <c r="L10" s="102" t="s">
        <v>222</v>
      </c>
      <c r="M10" s="103">
        <f>N10+O10</f>
        <v>597360</v>
      </c>
      <c r="N10" s="103">
        <v>597360</v>
      </c>
      <c r="O10" s="103"/>
      <c r="P10" s="103"/>
      <c r="Q10" s="103"/>
      <c r="R10" s="103"/>
    </row>
    <row r="11" ht="13.5" spans="1:18">
      <c r="A11" s="97"/>
      <c r="B11" s="97" t="s">
        <v>223</v>
      </c>
      <c r="C11" s="102" t="s">
        <v>224</v>
      </c>
      <c r="D11" s="103">
        <f>E11+F11</f>
        <v>170239.32</v>
      </c>
      <c r="E11" s="103">
        <v>170239.32</v>
      </c>
      <c r="F11" s="103"/>
      <c r="G11" s="100"/>
      <c r="H11" s="101"/>
      <c r="I11" s="101"/>
      <c r="J11" s="97"/>
      <c r="K11" s="97" t="s">
        <v>223</v>
      </c>
      <c r="L11" s="102" t="s">
        <v>225</v>
      </c>
      <c r="M11" s="103">
        <f>N11+O11</f>
        <v>57969</v>
      </c>
      <c r="N11" s="104">
        <v>57969</v>
      </c>
      <c r="O11" s="103"/>
      <c r="P11" s="103"/>
      <c r="Q11" s="103"/>
      <c r="R11" s="103"/>
    </row>
    <row r="12" ht="13.5" spans="1:18">
      <c r="A12" s="97"/>
      <c r="B12" s="97" t="s">
        <v>226</v>
      </c>
      <c r="C12" s="102" t="s">
        <v>227</v>
      </c>
      <c r="D12" s="103"/>
      <c r="E12" s="103"/>
      <c r="F12" s="103"/>
      <c r="G12" s="100"/>
      <c r="H12" s="101"/>
      <c r="I12" s="101"/>
      <c r="J12" s="97"/>
      <c r="K12" s="97" t="s">
        <v>228</v>
      </c>
      <c r="L12" s="102" t="s">
        <v>229</v>
      </c>
      <c r="M12" s="103"/>
      <c r="N12" s="103"/>
      <c r="O12" s="103"/>
      <c r="P12" s="103"/>
      <c r="Q12" s="103"/>
      <c r="R12" s="103"/>
    </row>
    <row r="13" ht="13.5" spans="1:18">
      <c r="A13" s="96" t="s">
        <v>230</v>
      </c>
      <c r="B13" s="96" t="s">
        <v>214</v>
      </c>
      <c r="C13" s="98" t="s">
        <v>231</v>
      </c>
      <c r="D13" s="99">
        <f>E13+F13</f>
        <v>186993.19</v>
      </c>
      <c r="E13" s="99">
        <f>SUM(E14:E23)</f>
        <v>122573.22</v>
      </c>
      <c r="F13" s="99">
        <f>SUM(F14:F23)</f>
        <v>64419.97</v>
      </c>
      <c r="G13" s="100"/>
      <c r="H13" s="101"/>
      <c r="I13" s="101"/>
      <c r="J13" s="97"/>
      <c r="K13" s="97" t="s">
        <v>232</v>
      </c>
      <c r="L13" s="102" t="s">
        <v>233</v>
      </c>
      <c r="M13" s="103">
        <f>N13+O13</f>
        <v>337704</v>
      </c>
      <c r="N13" s="104">
        <v>337704</v>
      </c>
      <c r="O13" s="103"/>
      <c r="P13" s="103"/>
      <c r="Q13" s="103"/>
      <c r="R13" s="103"/>
    </row>
    <row r="14" ht="13.5" spans="1:18">
      <c r="A14" s="97"/>
      <c r="B14" s="97" t="s">
        <v>217</v>
      </c>
      <c r="C14" s="102" t="s">
        <v>234</v>
      </c>
      <c r="D14" s="103">
        <f>E14+F14</f>
        <v>99573.22</v>
      </c>
      <c r="E14" s="104">
        <v>99573.22</v>
      </c>
      <c r="F14" s="103"/>
      <c r="G14" s="100"/>
      <c r="H14" s="101"/>
      <c r="I14" s="101"/>
      <c r="J14" s="97"/>
      <c r="K14" s="97" t="s">
        <v>235</v>
      </c>
      <c r="L14" s="106" t="s">
        <v>236</v>
      </c>
      <c r="M14" s="103">
        <f>N14+O14</f>
        <v>283732.2</v>
      </c>
      <c r="N14" s="104">
        <v>283732.2</v>
      </c>
      <c r="O14" s="103"/>
      <c r="P14" s="103"/>
      <c r="Q14" s="103"/>
      <c r="R14" s="103"/>
    </row>
    <row r="15" ht="13.5" spans="1:18">
      <c r="A15" s="97"/>
      <c r="B15" s="97" t="s">
        <v>220</v>
      </c>
      <c r="C15" s="102" t="s">
        <v>237</v>
      </c>
      <c r="D15" s="103"/>
      <c r="E15" s="103"/>
      <c r="F15" s="103"/>
      <c r="G15" s="100"/>
      <c r="H15" s="101"/>
      <c r="I15" s="101"/>
      <c r="J15" s="97"/>
      <c r="K15" s="97" t="s">
        <v>238</v>
      </c>
      <c r="L15" s="102" t="s">
        <v>239</v>
      </c>
      <c r="M15" s="103"/>
      <c r="N15" s="103"/>
      <c r="O15" s="103"/>
      <c r="P15" s="103"/>
      <c r="Q15" s="103"/>
      <c r="R15" s="103"/>
    </row>
    <row r="16" ht="13.5" spans="1:18">
      <c r="A16" s="97"/>
      <c r="B16" s="97" t="s">
        <v>223</v>
      </c>
      <c r="C16" s="102" t="s">
        <v>240</v>
      </c>
      <c r="D16" s="103">
        <f>E16+F16</f>
        <v>70419.97</v>
      </c>
      <c r="E16" s="104">
        <v>6000</v>
      </c>
      <c r="F16" s="103">
        <v>64419.97</v>
      </c>
      <c r="G16" s="100"/>
      <c r="H16" s="101"/>
      <c r="I16" s="101"/>
      <c r="J16" s="97"/>
      <c r="K16" s="97" t="s">
        <v>241</v>
      </c>
      <c r="L16" s="102" t="s">
        <v>242</v>
      </c>
      <c r="M16" s="103">
        <f>N16+O16</f>
        <v>127679.49</v>
      </c>
      <c r="N16" s="104">
        <v>127679.49</v>
      </c>
      <c r="O16" s="103"/>
      <c r="P16" s="103"/>
      <c r="Q16" s="103"/>
      <c r="R16" s="103"/>
    </row>
    <row r="17" ht="13.5" spans="1:18">
      <c r="A17" s="97"/>
      <c r="B17" s="97" t="s">
        <v>243</v>
      </c>
      <c r="C17" s="102" t="s">
        <v>244</v>
      </c>
      <c r="D17" s="103"/>
      <c r="E17" s="103"/>
      <c r="F17" s="103"/>
      <c r="G17" s="100"/>
      <c r="H17" s="101"/>
      <c r="I17" s="101"/>
      <c r="J17" s="97"/>
      <c r="K17" s="97" t="s">
        <v>245</v>
      </c>
      <c r="L17" s="102" t="s">
        <v>246</v>
      </c>
      <c r="M17" s="103">
        <f>N17+O17</f>
        <v>73530.79</v>
      </c>
      <c r="N17" s="103">
        <v>73530.79</v>
      </c>
      <c r="O17" s="103"/>
      <c r="P17" s="103"/>
      <c r="Q17" s="103"/>
      <c r="R17" s="103"/>
    </row>
    <row r="18" ht="13.5" spans="1:18">
      <c r="A18" s="97"/>
      <c r="B18" s="97" t="s">
        <v>247</v>
      </c>
      <c r="C18" s="102" t="s">
        <v>248</v>
      </c>
      <c r="D18" s="103"/>
      <c r="E18" s="103"/>
      <c r="F18" s="103"/>
      <c r="G18" s="100"/>
      <c r="H18" s="101"/>
      <c r="I18" s="101"/>
      <c r="J18" s="97"/>
      <c r="K18" s="97" t="s">
        <v>249</v>
      </c>
      <c r="L18" s="102" t="s">
        <v>250</v>
      </c>
      <c r="M18" s="103">
        <f>N18+O18</f>
        <v>18775.25</v>
      </c>
      <c r="N18" s="103">
        <v>18775.25</v>
      </c>
      <c r="O18" s="103"/>
      <c r="P18" s="103"/>
      <c r="Q18" s="103"/>
      <c r="R18" s="103"/>
    </row>
    <row r="19" ht="13.5" spans="1:18">
      <c r="A19" s="97"/>
      <c r="B19" s="97" t="s">
        <v>228</v>
      </c>
      <c r="C19" s="102" t="s">
        <v>251</v>
      </c>
      <c r="D19" s="103">
        <f>E19+F19</f>
        <v>12000</v>
      </c>
      <c r="E19" s="104">
        <v>12000</v>
      </c>
      <c r="F19" s="103"/>
      <c r="G19" s="100"/>
      <c r="H19" s="101"/>
      <c r="I19" s="101"/>
      <c r="J19" s="97"/>
      <c r="K19" s="97" t="s">
        <v>252</v>
      </c>
      <c r="L19" s="102" t="s">
        <v>224</v>
      </c>
      <c r="M19" s="103">
        <f>N19+O19</f>
        <v>170239.32</v>
      </c>
      <c r="N19" s="104">
        <v>170239.32</v>
      </c>
      <c r="O19" s="103"/>
      <c r="P19" s="103"/>
      <c r="Q19" s="103"/>
      <c r="R19" s="103"/>
    </row>
    <row r="20" ht="13.5" spans="1:18">
      <c r="A20" s="97"/>
      <c r="B20" s="97" t="s">
        <v>232</v>
      </c>
      <c r="C20" s="102" t="s">
        <v>253</v>
      </c>
      <c r="D20" s="103"/>
      <c r="E20" s="103"/>
      <c r="F20" s="103"/>
      <c r="G20" s="100"/>
      <c r="H20" s="101"/>
      <c r="I20" s="101"/>
      <c r="J20" s="97"/>
      <c r="K20" s="97" t="s">
        <v>254</v>
      </c>
      <c r="L20" s="102" t="s">
        <v>255</v>
      </c>
      <c r="M20" s="103"/>
      <c r="N20" s="103"/>
      <c r="O20" s="103"/>
      <c r="P20" s="103"/>
      <c r="Q20" s="103"/>
      <c r="R20" s="103"/>
    </row>
    <row r="21" ht="13.5" spans="1:18">
      <c r="A21" s="97"/>
      <c r="B21" s="97" t="s">
        <v>235</v>
      </c>
      <c r="C21" s="102" t="s">
        <v>256</v>
      </c>
      <c r="D21" s="103"/>
      <c r="E21" s="103"/>
      <c r="F21" s="103"/>
      <c r="G21" s="100"/>
      <c r="H21" s="101"/>
      <c r="I21" s="101"/>
      <c r="J21" s="97"/>
      <c r="K21" s="97" t="s">
        <v>226</v>
      </c>
      <c r="L21" s="102" t="s">
        <v>227</v>
      </c>
      <c r="M21" s="103"/>
      <c r="N21" s="103"/>
      <c r="O21" s="103"/>
      <c r="P21" s="103"/>
      <c r="Q21" s="103"/>
      <c r="R21" s="103"/>
    </row>
    <row r="22" ht="13.5" spans="1:18">
      <c r="A22" s="97"/>
      <c r="B22" s="97" t="s">
        <v>238</v>
      </c>
      <c r="C22" s="102" t="s">
        <v>257</v>
      </c>
      <c r="D22" s="103">
        <f>E22+F22</f>
        <v>5000</v>
      </c>
      <c r="E22" s="104">
        <v>5000</v>
      </c>
      <c r="F22" s="103"/>
      <c r="G22" s="100"/>
      <c r="H22" s="101"/>
      <c r="I22" s="101"/>
      <c r="J22" s="96" t="s">
        <v>258</v>
      </c>
      <c r="K22" s="96" t="s">
        <v>214</v>
      </c>
      <c r="L22" s="98" t="s">
        <v>91</v>
      </c>
      <c r="M22" s="99">
        <f>N22+O22</f>
        <v>186993.19</v>
      </c>
      <c r="N22" s="99">
        <f>SUM(N23:N49)</f>
        <v>122573.22</v>
      </c>
      <c r="O22" s="99">
        <f>SUM(O23:O49)</f>
        <v>64419.97</v>
      </c>
      <c r="P22" s="103"/>
      <c r="Q22" s="103"/>
      <c r="R22" s="103"/>
    </row>
    <row r="23" ht="13.5" spans="1:18">
      <c r="A23" s="97"/>
      <c r="B23" s="97" t="s">
        <v>226</v>
      </c>
      <c r="C23" s="102" t="s">
        <v>259</v>
      </c>
      <c r="D23" s="103"/>
      <c r="E23" s="103"/>
      <c r="F23" s="103"/>
      <c r="G23" s="100"/>
      <c r="H23" s="101"/>
      <c r="I23" s="101"/>
      <c r="J23" s="97"/>
      <c r="K23" s="97" t="s">
        <v>217</v>
      </c>
      <c r="L23" s="102" t="s">
        <v>260</v>
      </c>
      <c r="M23" s="103">
        <f>N23+O23</f>
        <v>19200</v>
      </c>
      <c r="N23" s="104">
        <v>19200</v>
      </c>
      <c r="O23" s="103"/>
      <c r="P23" s="103"/>
      <c r="Q23" s="103"/>
      <c r="R23" s="103"/>
    </row>
    <row r="24" ht="13.5" spans="1:18">
      <c r="A24" s="96" t="s">
        <v>261</v>
      </c>
      <c r="B24" s="96" t="s">
        <v>214</v>
      </c>
      <c r="C24" s="98" t="s">
        <v>262</v>
      </c>
      <c r="D24" s="99">
        <f>E24+F24</f>
        <v>50000</v>
      </c>
      <c r="E24" s="99">
        <f>SUM(E25:E31)</f>
        <v>0</v>
      </c>
      <c r="F24" s="99">
        <f>SUM(F25:F31)</f>
        <v>50000</v>
      </c>
      <c r="G24" s="100"/>
      <c r="H24" s="101"/>
      <c r="I24" s="101"/>
      <c r="J24" s="97"/>
      <c r="K24" s="97" t="s">
        <v>220</v>
      </c>
      <c r="L24" s="102" t="s">
        <v>263</v>
      </c>
      <c r="M24" s="103">
        <f>N24+O24</f>
        <v>12000</v>
      </c>
      <c r="N24" s="104">
        <v>12000</v>
      </c>
      <c r="O24" s="103"/>
      <c r="P24" s="103"/>
      <c r="Q24" s="103"/>
      <c r="R24" s="103"/>
    </row>
    <row r="25" ht="13.5" spans="1:18">
      <c r="A25" s="97"/>
      <c r="B25" s="97" t="s">
        <v>217</v>
      </c>
      <c r="C25" s="102" t="s">
        <v>264</v>
      </c>
      <c r="D25" s="103"/>
      <c r="E25" s="103"/>
      <c r="F25" s="103"/>
      <c r="G25" s="100"/>
      <c r="H25" s="101"/>
      <c r="I25" s="101"/>
      <c r="J25" s="97"/>
      <c r="K25" s="97" t="s">
        <v>223</v>
      </c>
      <c r="L25" s="102" t="s">
        <v>265</v>
      </c>
      <c r="M25" s="103"/>
      <c r="N25" s="103"/>
      <c r="O25" s="103"/>
      <c r="P25" s="103"/>
      <c r="Q25" s="103"/>
      <c r="R25" s="103"/>
    </row>
    <row r="26" ht="13.5" spans="1:18">
      <c r="A26" s="97"/>
      <c r="B26" s="97" t="s">
        <v>220</v>
      </c>
      <c r="C26" s="102" t="s">
        <v>266</v>
      </c>
      <c r="D26" s="103"/>
      <c r="E26" s="103"/>
      <c r="F26" s="103"/>
      <c r="G26" s="100"/>
      <c r="H26" s="101"/>
      <c r="I26" s="101"/>
      <c r="J26" s="97"/>
      <c r="K26" s="97" t="s">
        <v>243</v>
      </c>
      <c r="L26" s="102" t="s">
        <v>267</v>
      </c>
      <c r="M26" s="103"/>
      <c r="N26" s="103"/>
      <c r="O26" s="103"/>
      <c r="P26" s="103"/>
      <c r="Q26" s="103"/>
      <c r="R26" s="103"/>
    </row>
    <row r="27" ht="13.5" spans="1:18">
      <c r="A27" s="97"/>
      <c r="B27" s="97" t="s">
        <v>223</v>
      </c>
      <c r="C27" s="102" t="s">
        <v>268</v>
      </c>
      <c r="D27" s="103"/>
      <c r="E27" s="103"/>
      <c r="F27" s="103"/>
      <c r="G27" s="100"/>
      <c r="H27" s="101"/>
      <c r="I27" s="101"/>
      <c r="J27" s="97"/>
      <c r="K27" s="97" t="s">
        <v>247</v>
      </c>
      <c r="L27" s="102" t="s">
        <v>269</v>
      </c>
      <c r="M27" s="103">
        <f>N27+O27</f>
        <v>2000</v>
      </c>
      <c r="N27" s="104">
        <v>2000</v>
      </c>
      <c r="O27" s="103"/>
      <c r="P27" s="103"/>
      <c r="Q27" s="103"/>
      <c r="R27" s="103"/>
    </row>
    <row r="28" ht="13.5" spans="1:18">
      <c r="A28" s="97"/>
      <c r="B28" s="97" t="s">
        <v>247</v>
      </c>
      <c r="C28" s="102" t="s">
        <v>270</v>
      </c>
      <c r="D28" s="103"/>
      <c r="E28" s="103"/>
      <c r="F28" s="103"/>
      <c r="G28" s="100"/>
      <c r="H28" s="101"/>
      <c r="I28" s="101"/>
      <c r="J28" s="97"/>
      <c r="K28" s="97" t="s">
        <v>228</v>
      </c>
      <c r="L28" s="102" t="s">
        <v>271</v>
      </c>
      <c r="M28" s="103">
        <f>N28+O28</f>
        <v>4000</v>
      </c>
      <c r="N28" s="104">
        <v>4000</v>
      </c>
      <c r="O28" s="103"/>
      <c r="P28" s="103"/>
      <c r="Q28" s="103"/>
      <c r="R28" s="103"/>
    </row>
    <row r="29" ht="13.5" spans="1:18">
      <c r="A29" s="97"/>
      <c r="B29" s="97" t="s">
        <v>228</v>
      </c>
      <c r="C29" s="102" t="s">
        <v>272</v>
      </c>
      <c r="D29" s="103">
        <f>E29+F29</f>
        <v>50000</v>
      </c>
      <c r="E29" s="103"/>
      <c r="F29" s="103">
        <v>50000</v>
      </c>
      <c r="G29" s="100"/>
      <c r="H29" s="101"/>
      <c r="I29" s="101"/>
      <c r="J29" s="97"/>
      <c r="K29" s="97" t="s">
        <v>232</v>
      </c>
      <c r="L29" s="102" t="s">
        <v>273</v>
      </c>
      <c r="M29" s="103">
        <f>N29+O29</f>
        <v>9000</v>
      </c>
      <c r="N29" s="104">
        <v>9000</v>
      </c>
      <c r="O29" s="103"/>
      <c r="P29" s="103"/>
      <c r="Q29" s="103"/>
      <c r="R29" s="103"/>
    </row>
    <row r="30" ht="13.5" spans="1:18">
      <c r="A30" s="97"/>
      <c r="B30" s="97" t="s">
        <v>232</v>
      </c>
      <c r="C30" s="102" t="s">
        <v>274</v>
      </c>
      <c r="D30" s="103"/>
      <c r="E30" s="103"/>
      <c r="F30" s="103"/>
      <c r="G30" s="100"/>
      <c r="H30" s="101"/>
      <c r="I30" s="101"/>
      <c r="J30" s="97"/>
      <c r="K30" s="97" t="s">
        <v>235</v>
      </c>
      <c r="L30" s="102" t="s">
        <v>275</v>
      </c>
      <c r="M30" s="103"/>
      <c r="N30" s="103"/>
      <c r="O30" s="103"/>
      <c r="P30" s="103"/>
      <c r="Q30" s="103"/>
      <c r="R30" s="103"/>
    </row>
    <row r="31" ht="13.5" spans="1:18">
      <c r="A31" s="97"/>
      <c r="B31" s="97" t="s">
        <v>226</v>
      </c>
      <c r="C31" s="102" t="s">
        <v>276</v>
      </c>
      <c r="D31" s="103"/>
      <c r="E31" s="103"/>
      <c r="F31" s="103"/>
      <c r="G31" s="100"/>
      <c r="H31" s="101"/>
      <c r="I31" s="101"/>
      <c r="J31" s="97"/>
      <c r="K31" s="97" t="s">
        <v>238</v>
      </c>
      <c r="L31" s="102" t="s">
        <v>277</v>
      </c>
      <c r="M31" s="103"/>
      <c r="N31" s="103"/>
      <c r="O31" s="103"/>
      <c r="P31" s="103"/>
      <c r="Q31" s="103"/>
      <c r="R31" s="103"/>
    </row>
    <row r="32" ht="13.5" spans="1:18">
      <c r="A32" s="96" t="s">
        <v>278</v>
      </c>
      <c r="B32" s="96" t="s">
        <v>214</v>
      </c>
      <c r="C32" s="98" t="s">
        <v>279</v>
      </c>
      <c r="D32" s="103"/>
      <c r="E32" s="103"/>
      <c r="F32" s="103"/>
      <c r="G32" s="100"/>
      <c r="H32" s="101"/>
      <c r="I32" s="101"/>
      <c r="J32" s="97"/>
      <c r="K32" s="97" t="s">
        <v>245</v>
      </c>
      <c r="L32" s="102" t="s">
        <v>280</v>
      </c>
      <c r="M32" s="103">
        <f>N32+O32</f>
        <v>15000</v>
      </c>
      <c r="N32" s="104">
        <v>15000</v>
      </c>
      <c r="O32" s="103"/>
      <c r="P32" s="103"/>
      <c r="Q32" s="103"/>
      <c r="R32" s="103"/>
    </row>
    <row r="33" ht="13.5" spans="1:18">
      <c r="A33" s="97"/>
      <c r="B33" s="97" t="s">
        <v>217</v>
      </c>
      <c r="C33" s="102" t="s">
        <v>264</v>
      </c>
      <c r="D33" s="103"/>
      <c r="E33" s="103"/>
      <c r="F33" s="103"/>
      <c r="G33" s="100"/>
      <c r="H33" s="101"/>
      <c r="I33" s="101"/>
      <c r="J33" s="97"/>
      <c r="K33" s="97" t="s">
        <v>249</v>
      </c>
      <c r="L33" s="102" t="s">
        <v>253</v>
      </c>
      <c r="M33" s="103"/>
      <c r="N33" s="103"/>
      <c r="O33" s="103"/>
      <c r="P33" s="103"/>
      <c r="Q33" s="103"/>
      <c r="R33" s="103"/>
    </row>
    <row r="34" ht="13.5" spans="1:18">
      <c r="A34" s="97"/>
      <c r="B34" s="97" t="s">
        <v>220</v>
      </c>
      <c r="C34" s="102" t="s">
        <v>266</v>
      </c>
      <c r="D34" s="103"/>
      <c r="E34" s="103"/>
      <c r="F34" s="103"/>
      <c r="G34" s="100"/>
      <c r="H34" s="101"/>
      <c r="I34" s="101"/>
      <c r="J34" s="97"/>
      <c r="K34" s="97" t="s">
        <v>252</v>
      </c>
      <c r="L34" s="102" t="s">
        <v>257</v>
      </c>
      <c r="M34" s="103">
        <f>N34+O34</f>
        <v>5000</v>
      </c>
      <c r="N34" s="104">
        <v>5000</v>
      </c>
      <c r="O34" s="103"/>
      <c r="P34" s="103"/>
      <c r="Q34" s="103"/>
      <c r="R34" s="103"/>
    </row>
    <row r="35" ht="13.5" spans="1:18">
      <c r="A35" s="97"/>
      <c r="B35" s="97" t="s">
        <v>223</v>
      </c>
      <c r="C35" s="102" t="s">
        <v>268</v>
      </c>
      <c r="D35" s="103"/>
      <c r="E35" s="103"/>
      <c r="F35" s="103"/>
      <c r="G35" s="100"/>
      <c r="H35" s="101"/>
      <c r="I35" s="101"/>
      <c r="J35" s="97"/>
      <c r="K35" s="97" t="s">
        <v>254</v>
      </c>
      <c r="L35" s="102" t="s">
        <v>281</v>
      </c>
      <c r="M35" s="103"/>
      <c r="N35" s="103"/>
      <c r="O35" s="103"/>
      <c r="P35" s="103"/>
      <c r="Q35" s="103"/>
      <c r="R35" s="103"/>
    </row>
    <row r="36" ht="13.5" spans="1:18">
      <c r="A36" s="97"/>
      <c r="B36" s="97" t="s">
        <v>243</v>
      </c>
      <c r="C36" s="102" t="s">
        <v>272</v>
      </c>
      <c r="D36" s="103"/>
      <c r="E36" s="103"/>
      <c r="F36" s="103"/>
      <c r="G36" s="100"/>
      <c r="H36" s="101"/>
      <c r="I36" s="101"/>
      <c r="J36" s="97"/>
      <c r="K36" s="97" t="s">
        <v>282</v>
      </c>
      <c r="L36" s="102" t="s">
        <v>237</v>
      </c>
      <c r="M36" s="103"/>
      <c r="N36" s="103"/>
      <c r="O36" s="103"/>
      <c r="P36" s="103"/>
      <c r="Q36" s="103"/>
      <c r="R36" s="103"/>
    </row>
    <row r="37" ht="13.5" spans="1:18">
      <c r="A37" s="97"/>
      <c r="B37" s="97" t="s">
        <v>247</v>
      </c>
      <c r="C37" s="102" t="s">
        <v>274</v>
      </c>
      <c r="D37" s="103"/>
      <c r="E37" s="103"/>
      <c r="F37" s="103"/>
      <c r="G37" s="100"/>
      <c r="H37" s="101"/>
      <c r="I37" s="101"/>
      <c r="J37" s="97"/>
      <c r="K37" s="97" t="s">
        <v>283</v>
      </c>
      <c r="L37" s="102" t="s">
        <v>240</v>
      </c>
      <c r="M37" s="103">
        <f>N37+O37</f>
        <v>70419.97</v>
      </c>
      <c r="N37" s="104">
        <v>6000</v>
      </c>
      <c r="O37" s="103">
        <v>64419.97</v>
      </c>
      <c r="P37" s="103"/>
      <c r="Q37" s="103"/>
      <c r="R37" s="103"/>
    </row>
    <row r="38" ht="13.5" spans="1:18">
      <c r="A38" s="97"/>
      <c r="B38" s="97" t="s">
        <v>226</v>
      </c>
      <c r="C38" s="102" t="s">
        <v>276</v>
      </c>
      <c r="D38" s="103"/>
      <c r="E38" s="103"/>
      <c r="F38" s="103"/>
      <c r="G38" s="100"/>
      <c r="H38" s="101"/>
      <c r="I38" s="101"/>
      <c r="J38" s="97"/>
      <c r="K38" s="97" t="s">
        <v>284</v>
      </c>
      <c r="L38" s="102" t="s">
        <v>251</v>
      </c>
      <c r="M38" s="103">
        <f>N38+O38</f>
        <v>12000</v>
      </c>
      <c r="N38" s="104">
        <v>12000</v>
      </c>
      <c r="O38" s="103"/>
      <c r="P38" s="103"/>
      <c r="Q38" s="103"/>
      <c r="R38" s="103"/>
    </row>
    <row r="39" ht="13.5" spans="1:18">
      <c r="A39" s="96" t="s">
        <v>285</v>
      </c>
      <c r="B39" s="96" t="s">
        <v>214</v>
      </c>
      <c r="C39" s="98" t="s">
        <v>286</v>
      </c>
      <c r="D39" s="103"/>
      <c r="E39" s="103"/>
      <c r="F39" s="103"/>
      <c r="G39" s="100"/>
      <c r="H39" s="101"/>
      <c r="I39" s="101"/>
      <c r="J39" s="97"/>
      <c r="K39" s="97" t="s">
        <v>287</v>
      </c>
      <c r="L39" s="102" t="s">
        <v>288</v>
      </c>
      <c r="M39" s="103"/>
      <c r="N39" s="103"/>
      <c r="O39" s="103"/>
      <c r="P39" s="103"/>
      <c r="Q39" s="103"/>
      <c r="R39" s="103"/>
    </row>
    <row r="40" ht="13.5" spans="1:18">
      <c r="A40" s="97"/>
      <c r="B40" s="97" t="s">
        <v>217</v>
      </c>
      <c r="C40" s="102" t="s">
        <v>77</v>
      </c>
      <c r="D40" s="103"/>
      <c r="E40" s="103"/>
      <c r="F40" s="103"/>
      <c r="G40" s="100"/>
      <c r="H40" s="101"/>
      <c r="I40" s="101"/>
      <c r="J40" s="97"/>
      <c r="K40" s="97" t="s">
        <v>289</v>
      </c>
      <c r="L40" s="102" t="s">
        <v>290</v>
      </c>
      <c r="M40" s="103"/>
      <c r="N40" s="103"/>
      <c r="O40" s="103"/>
      <c r="P40" s="103"/>
      <c r="Q40" s="103"/>
      <c r="R40" s="103"/>
    </row>
    <row r="41" ht="13.5" spans="1:18">
      <c r="A41" s="97"/>
      <c r="B41" s="97" t="s">
        <v>220</v>
      </c>
      <c r="C41" s="102" t="s">
        <v>91</v>
      </c>
      <c r="D41" s="103"/>
      <c r="E41" s="103"/>
      <c r="F41" s="103"/>
      <c r="G41" s="100"/>
      <c r="H41" s="101"/>
      <c r="I41" s="101"/>
      <c r="J41" s="97"/>
      <c r="K41" s="97" t="s">
        <v>291</v>
      </c>
      <c r="L41" s="102" t="s">
        <v>292</v>
      </c>
      <c r="M41" s="103"/>
      <c r="N41" s="103"/>
      <c r="O41" s="103"/>
      <c r="P41" s="103"/>
      <c r="Q41" s="103"/>
      <c r="R41" s="103"/>
    </row>
    <row r="42" ht="13.5" spans="1:18">
      <c r="A42" s="97"/>
      <c r="B42" s="97" t="s">
        <v>226</v>
      </c>
      <c r="C42" s="102" t="s">
        <v>293</v>
      </c>
      <c r="D42" s="103"/>
      <c r="E42" s="103"/>
      <c r="F42" s="103"/>
      <c r="G42" s="100"/>
      <c r="H42" s="101"/>
      <c r="I42" s="101"/>
      <c r="J42" s="97"/>
      <c r="K42" s="97" t="s">
        <v>294</v>
      </c>
      <c r="L42" s="102" t="s">
        <v>295</v>
      </c>
      <c r="M42" s="103"/>
      <c r="N42" s="103"/>
      <c r="O42" s="103"/>
      <c r="P42" s="103"/>
      <c r="Q42" s="103"/>
      <c r="R42" s="103"/>
    </row>
    <row r="43" ht="13.5" spans="1:18">
      <c r="A43" s="96" t="s">
        <v>296</v>
      </c>
      <c r="B43" s="96" t="s">
        <v>214</v>
      </c>
      <c r="C43" s="98" t="s">
        <v>297</v>
      </c>
      <c r="D43" s="103"/>
      <c r="E43" s="103"/>
      <c r="F43" s="103"/>
      <c r="G43" s="100"/>
      <c r="H43" s="101"/>
      <c r="I43" s="101"/>
      <c r="J43" s="97"/>
      <c r="K43" s="97" t="s">
        <v>298</v>
      </c>
      <c r="L43" s="102" t="s">
        <v>248</v>
      </c>
      <c r="M43" s="103"/>
      <c r="N43" s="103"/>
      <c r="O43" s="103"/>
      <c r="P43" s="103"/>
      <c r="Q43" s="103"/>
      <c r="R43" s="103"/>
    </row>
    <row r="44" ht="13.5" spans="1:18">
      <c r="A44" s="97"/>
      <c r="B44" s="97" t="s">
        <v>217</v>
      </c>
      <c r="C44" s="102" t="s">
        <v>299</v>
      </c>
      <c r="D44" s="103"/>
      <c r="E44" s="103"/>
      <c r="F44" s="103"/>
      <c r="G44" s="100"/>
      <c r="H44" s="101"/>
      <c r="I44" s="101"/>
      <c r="J44" s="97"/>
      <c r="K44" s="97" t="s">
        <v>300</v>
      </c>
      <c r="L44" s="102" t="s">
        <v>301</v>
      </c>
      <c r="M44" s="103">
        <f>N44+O44</f>
        <v>38373.22</v>
      </c>
      <c r="N44" s="104">
        <v>38373.22</v>
      </c>
      <c r="O44" s="103"/>
      <c r="P44" s="103"/>
      <c r="Q44" s="103"/>
      <c r="R44" s="103"/>
    </row>
    <row r="45" ht="13.5" spans="1:18">
      <c r="A45" s="97"/>
      <c r="B45" s="97" t="s">
        <v>220</v>
      </c>
      <c r="C45" s="102" t="s">
        <v>302</v>
      </c>
      <c r="D45" s="103"/>
      <c r="E45" s="103"/>
      <c r="F45" s="103"/>
      <c r="G45" s="100"/>
      <c r="H45" s="101"/>
      <c r="I45" s="101"/>
      <c r="J45" s="97"/>
      <c r="K45" s="97" t="s">
        <v>303</v>
      </c>
      <c r="L45" s="102" t="s">
        <v>304</v>
      </c>
      <c r="M45" s="103"/>
      <c r="N45" s="103"/>
      <c r="O45" s="103"/>
      <c r="P45" s="103"/>
      <c r="Q45" s="103"/>
      <c r="R45" s="103"/>
    </row>
    <row r="46" ht="13.5" spans="1:18">
      <c r="A46" s="96" t="s">
        <v>305</v>
      </c>
      <c r="B46" s="96" t="s">
        <v>214</v>
      </c>
      <c r="C46" s="98" t="s">
        <v>306</v>
      </c>
      <c r="D46" s="103"/>
      <c r="E46" s="103"/>
      <c r="F46" s="103"/>
      <c r="G46" s="100"/>
      <c r="H46" s="101"/>
      <c r="I46" s="101"/>
      <c r="J46" s="97"/>
      <c r="K46" s="97" t="s">
        <v>307</v>
      </c>
      <c r="L46" s="102" t="s">
        <v>256</v>
      </c>
      <c r="M46" s="103"/>
      <c r="N46" s="103"/>
      <c r="O46" s="103"/>
      <c r="P46" s="103"/>
      <c r="Q46" s="103"/>
      <c r="R46" s="103"/>
    </row>
    <row r="47" ht="13.5" spans="1:18">
      <c r="A47" s="97"/>
      <c r="B47" s="97" t="s">
        <v>217</v>
      </c>
      <c r="C47" s="102" t="s">
        <v>308</v>
      </c>
      <c r="D47" s="103"/>
      <c r="E47" s="103"/>
      <c r="F47" s="103"/>
      <c r="G47" s="100"/>
      <c r="H47" s="101"/>
      <c r="I47" s="101"/>
      <c r="J47" s="97"/>
      <c r="K47" s="97" t="s">
        <v>309</v>
      </c>
      <c r="L47" s="102" t="s">
        <v>310</v>
      </c>
      <c r="M47" s="103"/>
      <c r="N47" s="103"/>
      <c r="O47" s="103"/>
      <c r="P47" s="103"/>
      <c r="Q47" s="103"/>
      <c r="R47" s="103"/>
    </row>
    <row r="48" ht="13.5" spans="1:18">
      <c r="A48" s="97"/>
      <c r="B48" s="97" t="s">
        <v>220</v>
      </c>
      <c r="C48" s="102" t="s">
        <v>311</v>
      </c>
      <c r="D48" s="103"/>
      <c r="E48" s="103"/>
      <c r="F48" s="103"/>
      <c r="G48" s="100"/>
      <c r="H48" s="101"/>
      <c r="I48" s="101"/>
      <c r="J48" s="97"/>
      <c r="K48" s="97" t="s">
        <v>312</v>
      </c>
      <c r="L48" s="102" t="s">
        <v>313</v>
      </c>
      <c r="M48" s="103"/>
      <c r="N48" s="103"/>
      <c r="O48" s="103"/>
      <c r="P48" s="103"/>
      <c r="Q48" s="103"/>
      <c r="R48" s="103"/>
    </row>
    <row r="49" ht="13.5" spans="1:18">
      <c r="A49" s="97"/>
      <c r="B49" s="97" t="s">
        <v>226</v>
      </c>
      <c r="C49" s="102" t="s">
        <v>314</v>
      </c>
      <c r="D49" s="103"/>
      <c r="E49" s="103"/>
      <c r="F49" s="103"/>
      <c r="G49" s="100"/>
      <c r="H49" s="101"/>
      <c r="I49" s="101"/>
      <c r="J49" s="97"/>
      <c r="K49" s="97" t="s">
        <v>226</v>
      </c>
      <c r="L49" s="102" t="s">
        <v>259</v>
      </c>
      <c r="M49" s="103"/>
      <c r="N49" s="103"/>
      <c r="O49" s="103"/>
      <c r="P49" s="103"/>
      <c r="Q49" s="103"/>
      <c r="R49" s="103"/>
    </row>
    <row r="50" ht="13.5" spans="1:18">
      <c r="A50" s="96" t="s">
        <v>315</v>
      </c>
      <c r="B50" s="97" t="s">
        <v>214</v>
      </c>
      <c r="C50" s="98" t="s">
        <v>316</v>
      </c>
      <c r="D50" s="103"/>
      <c r="E50" s="103"/>
      <c r="F50" s="103"/>
      <c r="G50" s="100"/>
      <c r="H50" s="101"/>
      <c r="I50" s="101"/>
      <c r="J50" s="96" t="s">
        <v>317</v>
      </c>
      <c r="K50" s="96" t="s">
        <v>214</v>
      </c>
      <c r="L50" s="98" t="s">
        <v>103</v>
      </c>
      <c r="M50" s="99">
        <f>N50+O50</f>
        <v>155724</v>
      </c>
      <c r="N50" s="99">
        <f>SUM(N51:N61)</f>
        <v>155724</v>
      </c>
      <c r="O50" s="99">
        <f>SUM(O51:O61)</f>
        <v>0</v>
      </c>
      <c r="P50" s="103"/>
      <c r="Q50" s="103"/>
      <c r="R50" s="103"/>
    </row>
    <row r="51" ht="13.5" spans="1:18">
      <c r="A51" s="97"/>
      <c r="B51" s="97" t="s">
        <v>217</v>
      </c>
      <c r="C51" s="102" t="s">
        <v>318</v>
      </c>
      <c r="D51" s="103"/>
      <c r="E51" s="103"/>
      <c r="F51" s="103"/>
      <c r="G51" s="100"/>
      <c r="H51" s="101"/>
      <c r="I51" s="101"/>
      <c r="J51" s="97"/>
      <c r="K51" s="97" t="s">
        <v>217</v>
      </c>
      <c r="L51" s="102" t="s">
        <v>319</v>
      </c>
      <c r="M51" s="103"/>
      <c r="N51" s="103"/>
      <c r="O51" s="103"/>
      <c r="P51" s="103"/>
      <c r="Q51" s="103"/>
      <c r="R51" s="103"/>
    </row>
    <row r="52" ht="13.5" spans="1:18">
      <c r="A52" s="97"/>
      <c r="B52" s="97" t="s">
        <v>220</v>
      </c>
      <c r="C52" s="102" t="s">
        <v>320</v>
      </c>
      <c r="D52" s="103"/>
      <c r="E52" s="103"/>
      <c r="F52" s="103"/>
      <c r="G52" s="100"/>
      <c r="H52" s="101"/>
      <c r="I52" s="101"/>
      <c r="J52" s="97"/>
      <c r="K52" s="97" t="s">
        <v>220</v>
      </c>
      <c r="L52" s="102" t="s">
        <v>321</v>
      </c>
      <c r="M52" s="103">
        <f>N52+O52</f>
        <v>147840</v>
      </c>
      <c r="N52" s="104">
        <v>147840</v>
      </c>
      <c r="O52" s="103"/>
      <c r="P52" s="103"/>
      <c r="Q52" s="103"/>
      <c r="R52" s="103"/>
    </row>
    <row r="53" ht="13.5" spans="1:18">
      <c r="A53" s="96" t="s">
        <v>322</v>
      </c>
      <c r="B53" s="96" t="s">
        <v>214</v>
      </c>
      <c r="C53" s="98" t="s">
        <v>103</v>
      </c>
      <c r="D53" s="99">
        <f>E53+F53</f>
        <v>155724</v>
      </c>
      <c r="E53" s="99">
        <f>SUM(E54:E58)</f>
        <v>155724</v>
      </c>
      <c r="F53" s="99">
        <f>SUM(F54:F58)</f>
        <v>0</v>
      </c>
      <c r="G53" s="100"/>
      <c r="H53" s="101"/>
      <c r="I53" s="101"/>
      <c r="J53" s="97"/>
      <c r="K53" s="97" t="s">
        <v>223</v>
      </c>
      <c r="L53" s="102" t="s">
        <v>323</v>
      </c>
      <c r="M53" s="103"/>
      <c r="N53" s="103"/>
      <c r="O53" s="103"/>
      <c r="P53" s="103"/>
      <c r="Q53" s="103"/>
      <c r="R53" s="103"/>
    </row>
    <row r="54" ht="13.5" spans="1:18">
      <c r="A54" s="97"/>
      <c r="B54" s="97" t="s">
        <v>217</v>
      </c>
      <c r="C54" s="102" t="s">
        <v>324</v>
      </c>
      <c r="D54" s="103">
        <f>E54+F54</f>
        <v>7884</v>
      </c>
      <c r="E54" s="103">
        <v>7884</v>
      </c>
      <c r="F54" s="103"/>
      <c r="G54" s="100"/>
      <c r="H54" s="101"/>
      <c r="I54" s="101"/>
      <c r="J54" s="97"/>
      <c r="K54" s="97" t="s">
        <v>243</v>
      </c>
      <c r="L54" s="102" t="s">
        <v>325</v>
      </c>
      <c r="M54" s="103"/>
      <c r="N54" s="103"/>
      <c r="O54" s="103"/>
      <c r="P54" s="103"/>
      <c r="Q54" s="103"/>
      <c r="R54" s="103"/>
    </row>
    <row r="55" ht="13.5" spans="1:18">
      <c r="A55" s="97"/>
      <c r="B55" s="97" t="s">
        <v>220</v>
      </c>
      <c r="C55" s="102" t="s">
        <v>326</v>
      </c>
      <c r="D55" s="103"/>
      <c r="E55" s="103"/>
      <c r="F55" s="103"/>
      <c r="G55" s="100"/>
      <c r="H55" s="101"/>
      <c r="I55" s="101"/>
      <c r="J55" s="97"/>
      <c r="K55" s="97" t="s">
        <v>247</v>
      </c>
      <c r="L55" s="102" t="s">
        <v>327</v>
      </c>
      <c r="M55" s="103">
        <f>N55+O55</f>
        <v>7884</v>
      </c>
      <c r="N55" s="104">
        <v>7884</v>
      </c>
      <c r="O55" s="103"/>
      <c r="P55" s="103"/>
      <c r="Q55" s="103"/>
      <c r="R55" s="103"/>
    </row>
    <row r="56" ht="13.5" spans="1:18">
      <c r="A56" s="97"/>
      <c r="B56" s="97" t="s">
        <v>223</v>
      </c>
      <c r="C56" s="102" t="s">
        <v>328</v>
      </c>
      <c r="D56" s="103"/>
      <c r="E56" s="103"/>
      <c r="F56" s="103"/>
      <c r="G56" s="100"/>
      <c r="H56" s="101"/>
      <c r="I56" s="101"/>
      <c r="J56" s="97"/>
      <c r="K56" s="97" t="s">
        <v>228</v>
      </c>
      <c r="L56" s="102" t="s">
        <v>329</v>
      </c>
      <c r="M56" s="103"/>
      <c r="N56" s="103"/>
      <c r="O56" s="103"/>
      <c r="P56" s="103"/>
      <c r="Q56" s="103"/>
      <c r="R56" s="103"/>
    </row>
    <row r="57" ht="13.5" spans="1:18">
      <c r="A57" s="97"/>
      <c r="B57" s="97" t="s">
        <v>247</v>
      </c>
      <c r="C57" s="102" t="s">
        <v>330</v>
      </c>
      <c r="D57" s="103">
        <f>E57+F57</f>
        <v>147840</v>
      </c>
      <c r="E57" s="103">
        <v>147840</v>
      </c>
      <c r="F57" s="103"/>
      <c r="G57" s="100"/>
      <c r="H57" s="101"/>
      <c r="I57" s="101"/>
      <c r="J57" s="97"/>
      <c r="K57" s="97" t="s">
        <v>232</v>
      </c>
      <c r="L57" s="102" t="s">
        <v>331</v>
      </c>
      <c r="M57" s="103"/>
      <c r="N57" s="103"/>
      <c r="O57" s="103"/>
      <c r="P57" s="103"/>
      <c r="Q57" s="103"/>
      <c r="R57" s="103"/>
    </row>
    <row r="58" ht="13.5" spans="1:18">
      <c r="A58" s="97"/>
      <c r="B58" s="97" t="s">
        <v>226</v>
      </c>
      <c r="C58" s="102" t="s">
        <v>332</v>
      </c>
      <c r="D58" s="103"/>
      <c r="E58" s="103"/>
      <c r="F58" s="103"/>
      <c r="G58" s="100"/>
      <c r="H58" s="101"/>
      <c r="I58" s="101"/>
      <c r="J58" s="97"/>
      <c r="K58" s="97" t="s">
        <v>235</v>
      </c>
      <c r="L58" s="102" t="s">
        <v>326</v>
      </c>
      <c r="M58" s="103"/>
      <c r="N58" s="103"/>
      <c r="O58" s="103"/>
      <c r="P58" s="103"/>
      <c r="Q58" s="103"/>
      <c r="R58" s="103"/>
    </row>
    <row r="59" ht="13.5" spans="1:18">
      <c r="A59" s="96" t="s">
        <v>333</v>
      </c>
      <c r="B59" s="96" t="s">
        <v>214</v>
      </c>
      <c r="C59" s="98" t="s">
        <v>334</v>
      </c>
      <c r="D59" s="103"/>
      <c r="E59" s="103"/>
      <c r="F59" s="103"/>
      <c r="G59" s="100"/>
      <c r="H59" s="101"/>
      <c r="I59" s="101"/>
      <c r="J59" s="97"/>
      <c r="K59" s="97" t="s">
        <v>238</v>
      </c>
      <c r="L59" s="102" t="s">
        <v>335</v>
      </c>
      <c r="M59" s="103"/>
      <c r="N59" s="103"/>
      <c r="O59" s="103"/>
      <c r="P59" s="103"/>
      <c r="Q59" s="103"/>
      <c r="R59" s="103"/>
    </row>
    <row r="60" ht="13.5" spans="1:18">
      <c r="A60" s="97"/>
      <c r="B60" s="97" t="s">
        <v>220</v>
      </c>
      <c r="C60" s="102" t="s">
        <v>336</v>
      </c>
      <c r="D60" s="103"/>
      <c r="E60" s="103"/>
      <c r="F60" s="103"/>
      <c r="G60" s="100"/>
      <c r="H60" s="101"/>
      <c r="I60" s="101"/>
      <c r="J60" s="97"/>
      <c r="K60" s="97" t="s">
        <v>241</v>
      </c>
      <c r="L60" s="102" t="s">
        <v>328</v>
      </c>
      <c r="M60" s="103"/>
      <c r="N60" s="103"/>
      <c r="O60" s="103"/>
      <c r="P60" s="103"/>
      <c r="Q60" s="103"/>
      <c r="R60" s="103"/>
    </row>
    <row r="61" ht="13.5" spans="1:18">
      <c r="A61" s="97"/>
      <c r="B61" s="97" t="s">
        <v>223</v>
      </c>
      <c r="C61" s="102" t="s">
        <v>337</v>
      </c>
      <c r="D61" s="103"/>
      <c r="E61" s="103"/>
      <c r="F61" s="103"/>
      <c r="G61" s="100"/>
      <c r="H61" s="101"/>
      <c r="I61" s="101"/>
      <c r="J61" s="97"/>
      <c r="K61" s="97" t="s">
        <v>226</v>
      </c>
      <c r="L61" s="102" t="s">
        <v>338</v>
      </c>
      <c r="M61" s="103"/>
      <c r="N61" s="103"/>
      <c r="O61" s="103"/>
      <c r="P61" s="103"/>
      <c r="Q61" s="103"/>
      <c r="R61" s="103"/>
    </row>
    <row r="62" ht="13.5" spans="1:18">
      <c r="A62" s="96" t="s">
        <v>339</v>
      </c>
      <c r="B62" s="96" t="s">
        <v>214</v>
      </c>
      <c r="C62" s="98" t="s">
        <v>340</v>
      </c>
      <c r="D62" s="103"/>
      <c r="E62" s="103"/>
      <c r="F62" s="103"/>
      <c r="G62" s="100"/>
      <c r="H62" s="101"/>
      <c r="I62" s="101"/>
      <c r="J62" s="96" t="s">
        <v>341</v>
      </c>
      <c r="K62" s="96" t="s">
        <v>214</v>
      </c>
      <c r="L62" s="98" t="s">
        <v>340</v>
      </c>
      <c r="M62" s="103"/>
      <c r="N62" s="103"/>
      <c r="O62" s="103"/>
      <c r="P62" s="103"/>
      <c r="Q62" s="103"/>
      <c r="R62" s="103"/>
    </row>
    <row r="63" ht="13.5" spans="1:18">
      <c r="A63" s="97"/>
      <c r="B63" s="97" t="s">
        <v>217</v>
      </c>
      <c r="C63" s="102" t="s">
        <v>342</v>
      </c>
      <c r="D63" s="103"/>
      <c r="E63" s="103"/>
      <c r="F63" s="103"/>
      <c r="G63" s="100"/>
      <c r="H63" s="101"/>
      <c r="I63" s="101"/>
      <c r="J63" s="97"/>
      <c r="K63" s="97" t="s">
        <v>217</v>
      </c>
      <c r="L63" s="102" t="s">
        <v>342</v>
      </c>
      <c r="M63" s="103"/>
      <c r="N63" s="103"/>
      <c r="O63" s="103"/>
      <c r="P63" s="103"/>
      <c r="Q63" s="103"/>
      <c r="R63" s="103"/>
    </row>
    <row r="64" ht="13.5" spans="1:18">
      <c r="A64" s="97"/>
      <c r="B64" s="97" t="s">
        <v>220</v>
      </c>
      <c r="C64" s="102" t="s">
        <v>343</v>
      </c>
      <c r="D64" s="103"/>
      <c r="E64" s="103"/>
      <c r="F64" s="103"/>
      <c r="G64" s="100"/>
      <c r="H64" s="101"/>
      <c r="I64" s="101"/>
      <c r="J64" s="97"/>
      <c r="K64" s="97" t="s">
        <v>220</v>
      </c>
      <c r="L64" s="102" t="s">
        <v>343</v>
      </c>
      <c r="M64" s="103"/>
      <c r="N64" s="103"/>
      <c r="O64" s="103"/>
      <c r="P64" s="103"/>
      <c r="Q64" s="103"/>
      <c r="R64" s="103"/>
    </row>
    <row r="65" ht="13.5" spans="1:18">
      <c r="A65" s="97"/>
      <c r="B65" s="97" t="s">
        <v>223</v>
      </c>
      <c r="C65" s="102" t="s">
        <v>344</v>
      </c>
      <c r="D65" s="100"/>
      <c r="E65" s="100"/>
      <c r="F65" s="100"/>
      <c r="G65" s="100"/>
      <c r="H65" s="101"/>
      <c r="I65" s="101"/>
      <c r="J65" s="97"/>
      <c r="K65" s="97" t="s">
        <v>223</v>
      </c>
      <c r="L65" s="102" t="s">
        <v>344</v>
      </c>
      <c r="M65" s="103"/>
      <c r="N65" s="103"/>
      <c r="O65" s="103"/>
      <c r="P65" s="103"/>
      <c r="Q65" s="103"/>
      <c r="R65" s="103"/>
    </row>
    <row r="66" ht="13.5" spans="1:18">
      <c r="A66" s="97"/>
      <c r="B66" s="97" t="s">
        <v>243</v>
      </c>
      <c r="C66" s="102" t="s">
        <v>345</v>
      </c>
      <c r="D66" s="100"/>
      <c r="E66" s="100"/>
      <c r="F66" s="100"/>
      <c r="G66" s="100"/>
      <c r="H66" s="101"/>
      <c r="I66" s="101"/>
      <c r="J66" s="97"/>
      <c r="K66" s="97" t="s">
        <v>243</v>
      </c>
      <c r="L66" s="102" t="s">
        <v>345</v>
      </c>
      <c r="M66" s="103"/>
      <c r="N66" s="103"/>
      <c r="O66" s="103"/>
      <c r="P66" s="103"/>
      <c r="Q66" s="103"/>
      <c r="R66" s="103"/>
    </row>
    <row r="67" ht="13.5" spans="1:18">
      <c r="A67" s="96" t="s">
        <v>346</v>
      </c>
      <c r="B67" s="96" t="s">
        <v>214</v>
      </c>
      <c r="C67" s="98" t="s">
        <v>347</v>
      </c>
      <c r="D67" s="100"/>
      <c r="E67" s="100"/>
      <c r="F67" s="100"/>
      <c r="G67" s="100"/>
      <c r="H67" s="101"/>
      <c r="I67" s="101"/>
      <c r="J67" s="96" t="s">
        <v>348</v>
      </c>
      <c r="K67" s="96" t="s">
        <v>214</v>
      </c>
      <c r="L67" s="98" t="s">
        <v>349</v>
      </c>
      <c r="M67" s="103"/>
      <c r="N67" s="103"/>
      <c r="O67" s="103"/>
      <c r="P67" s="103"/>
      <c r="Q67" s="103"/>
      <c r="R67" s="103"/>
    </row>
    <row r="68" ht="13.5" spans="1:18">
      <c r="A68" s="97"/>
      <c r="B68" s="97" t="s">
        <v>217</v>
      </c>
      <c r="C68" s="102" t="s">
        <v>350</v>
      </c>
      <c r="D68" s="100"/>
      <c r="E68" s="100"/>
      <c r="F68" s="100"/>
      <c r="G68" s="100"/>
      <c r="H68" s="101"/>
      <c r="I68" s="101"/>
      <c r="J68" s="97"/>
      <c r="K68" s="97" t="s">
        <v>217</v>
      </c>
      <c r="L68" s="102" t="s">
        <v>351</v>
      </c>
      <c r="M68" s="103"/>
      <c r="N68" s="103"/>
      <c r="O68" s="103"/>
      <c r="P68" s="103"/>
      <c r="Q68" s="103"/>
      <c r="R68" s="103"/>
    </row>
    <row r="69" ht="13.5" spans="1:18">
      <c r="A69" s="97"/>
      <c r="B69" s="97" t="s">
        <v>220</v>
      </c>
      <c r="C69" s="102" t="s">
        <v>352</v>
      </c>
      <c r="D69" s="100"/>
      <c r="E69" s="100"/>
      <c r="F69" s="100"/>
      <c r="G69" s="100"/>
      <c r="H69" s="101"/>
      <c r="I69" s="101"/>
      <c r="J69" s="97"/>
      <c r="K69" s="97" t="s">
        <v>220</v>
      </c>
      <c r="L69" s="102" t="s">
        <v>353</v>
      </c>
      <c r="M69" s="103"/>
      <c r="N69" s="103"/>
      <c r="O69" s="103"/>
      <c r="P69" s="103"/>
      <c r="Q69" s="103"/>
      <c r="R69" s="103"/>
    </row>
    <row r="70" ht="13.5" spans="1:18">
      <c r="A70" s="96" t="s">
        <v>354</v>
      </c>
      <c r="B70" s="96" t="s">
        <v>214</v>
      </c>
      <c r="C70" s="98" t="s">
        <v>355</v>
      </c>
      <c r="D70" s="100"/>
      <c r="E70" s="100"/>
      <c r="F70" s="100"/>
      <c r="G70" s="100"/>
      <c r="H70" s="101"/>
      <c r="I70" s="101"/>
      <c r="J70" s="97"/>
      <c r="K70" s="97" t="s">
        <v>223</v>
      </c>
      <c r="L70" s="102" t="s">
        <v>356</v>
      </c>
      <c r="M70" s="103"/>
      <c r="N70" s="103"/>
      <c r="O70" s="103"/>
      <c r="P70" s="103"/>
      <c r="Q70" s="103"/>
      <c r="R70" s="103"/>
    </row>
    <row r="71" ht="13.5" spans="1:18">
      <c r="A71" s="97"/>
      <c r="B71" s="97" t="s">
        <v>217</v>
      </c>
      <c r="C71" s="102" t="s">
        <v>357</v>
      </c>
      <c r="D71" s="100"/>
      <c r="E71" s="100"/>
      <c r="F71" s="100"/>
      <c r="G71" s="100"/>
      <c r="H71" s="101"/>
      <c r="I71" s="101"/>
      <c r="J71" s="97"/>
      <c r="K71" s="97" t="s">
        <v>247</v>
      </c>
      <c r="L71" s="102" t="s">
        <v>266</v>
      </c>
      <c r="M71" s="103"/>
      <c r="N71" s="103"/>
      <c r="O71" s="103"/>
      <c r="P71" s="103"/>
      <c r="Q71" s="103"/>
      <c r="R71" s="103"/>
    </row>
    <row r="72" ht="13.5" spans="1:18">
      <c r="A72" s="97"/>
      <c r="B72" s="97" t="s">
        <v>220</v>
      </c>
      <c r="C72" s="102" t="s">
        <v>358</v>
      </c>
      <c r="D72" s="100"/>
      <c r="E72" s="100"/>
      <c r="F72" s="100"/>
      <c r="G72" s="100"/>
      <c r="H72" s="101"/>
      <c r="I72" s="101"/>
      <c r="J72" s="97"/>
      <c r="K72" s="97" t="s">
        <v>228</v>
      </c>
      <c r="L72" s="102" t="s">
        <v>274</v>
      </c>
      <c r="M72" s="103"/>
      <c r="N72" s="103"/>
      <c r="O72" s="103"/>
      <c r="P72" s="103"/>
      <c r="Q72" s="103"/>
      <c r="R72" s="103"/>
    </row>
    <row r="73" ht="13.5" spans="1:18">
      <c r="A73" s="97"/>
      <c r="B73" s="97" t="s">
        <v>223</v>
      </c>
      <c r="C73" s="102" t="s">
        <v>359</v>
      </c>
      <c r="D73" s="100"/>
      <c r="E73" s="100"/>
      <c r="F73" s="100"/>
      <c r="G73" s="100"/>
      <c r="H73" s="101"/>
      <c r="I73" s="101"/>
      <c r="J73" s="97"/>
      <c r="K73" s="97" t="s">
        <v>232</v>
      </c>
      <c r="L73" s="102" t="s">
        <v>360</v>
      </c>
      <c r="M73" s="103"/>
      <c r="N73" s="103"/>
      <c r="O73" s="103"/>
      <c r="P73" s="103"/>
      <c r="Q73" s="103"/>
      <c r="R73" s="103"/>
    </row>
    <row r="74" ht="13.5" spans="1:18">
      <c r="A74" s="97"/>
      <c r="B74" s="97" t="s">
        <v>243</v>
      </c>
      <c r="C74" s="102" t="s">
        <v>361</v>
      </c>
      <c r="D74" s="100"/>
      <c r="E74" s="100"/>
      <c r="F74" s="100"/>
      <c r="G74" s="100"/>
      <c r="H74" s="101"/>
      <c r="I74" s="101"/>
      <c r="J74" s="97"/>
      <c r="K74" s="97" t="s">
        <v>235</v>
      </c>
      <c r="L74" s="102" t="s">
        <v>362</v>
      </c>
      <c r="M74" s="103"/>
      <c r="N74" s="103"/>
      <c r="O74" s="103"/>
      <c r="P74" s="103"/>
      <c r="Q74" s="103"/>
      <c r="R74" s="103"/>
    </row>
    <row r="75" ht="13.5" spans="1:18">
      <c r="A75" s="96" t="s">
        <v>363</v>
      </c>
      <c r="B75" s="96" t="s">
        <v>214</v>
      </c>
      <c r="C75" s="98" t="s">
        <v>364</v>
      </c>
      <c r="D75" s="100"/>
      <c r="E75" s="100"/>
      <c r="F75" s="100"/>
      <c r="G75" s="100"/>
      <c r="H75" s="101"/>
      <c r="I75" s="101"/>
      <c r="J75" s="97"/>
      <c r="K75" s="97" t="s">
        <v>252</v>
      </c>
      <c r="L75" s="102" t="s">
        <v>268</v>
      </c>
      <c r="M75" s="103"/>
      <c r="N75" s="103"/>
      <c r="O75" s="103"/>
      <c r="P75" s="103"/>
      <c r="Q75" s="103"/>
      <c r="R75" s="103"/>
    </row>
    <row r="76" ht="13.5" spans="1:18">
      <c r="A76" s="97"/>
      <c r="B76" s="97" t="s">
        <v>217</v>
      </c>
      <c r="C76" s="102" t="s">
        <v>365</v>
      </c>
      <c r="D76" s="100"/>
      <c r="E76" s="100"/>
      <c r="F76" s="100"/>
      <c r="G76" s="100"/>
      <c r="H76" s="101"/>
      <c r="I76" s="101"/>
      <c r="J76" s="97"/>
      <c r="K76" s="97" t="s">
        <v>366</v>
      </c>
      <c r="L76" s="102" t="s">
        <v>367</v>
      </c>
      <c r="M76" s="103"/>
      <c r="N76" s="103"/>
      <c r="O76" s="103"/>
      <c r="P76" s="103"/>
      <c r="Q76" s="103"/>
      <c r="R76" s="103"/>
    </row>
    <row r="77" ht="13.5" spans="1:18">
      <c r="A77" s="97"/>
      <c r="B77" s="97" t="s">
        <v>220</v>
      </c>
      <c r="C77" s="102" t="s">
        <v>368</v>
      </c>
      <c r="D77" s="100"/>
      <c r="E77" s="100"/>
      <c r="F77" s="100"/>
      <c r="G77" s="100"/>
      <c r="H77" s="101"/>
      <c r="I77" s="101"/>
      <c r="J77" s="97"/>
      <c r="K77" s="97" t="s">
        <v>369</v>
      </c>
      <c r="L77" s="102" t="s">
        <v>370</v>
      </c>
      <c r="M77" s="103"/>
      <c r="N77" s="103"/>
      <c r="O77" s="103"/>
      <c r="P77" s="103"/>
      <c r="Q77" s="103"/>
      <c r="R77" s="103"/>
    </row>
    <row r="78" ht="13.5" spans="1:18">
      <c r="A78" s="96" t="s">
        <v>371</v>
      </c>
      <c r="B78" s="96" t="s">
        <v>214</v>
      </c>
      <c r="C78" s="98" t="s">
        <v>372</v>
      </c>
      <c r="D78" s="100"/>
      <c r="E78" s="100"/>
      <c r="F78" s="100"/>
      <c r="G78" s="100"/>
      <c r="H78" s="101"/>
      <c r="I78" s="101"/>
      <c r="J78" s="97"/>
      <c r="K78" s="97" t="s">
        <v>373</v>
      </c>
      <c r="L78" s="102" t="s">
        <v>374</v>
      </c>
      <c r="M78" s="103"/>
      <c r="N78" s="103"/>
      <c r="O78" s="103"/>
      <c r="P78" s="103"/>
      <c r="Q78" s="103"/>
      <c r="R78" s="103"/>
    </row>
    <row r="79" ht="13.5" spans="1:18">
      <c r="A79" s="97"/>
      <c r="B79" s="97" t="s">
        <v>228</v>
      </c>
      <c r="C79" s="102" t="s">
        <v>375</v>
      </c>
      <c r="D79" s="100"/>
      <c r="E79" s="100"/>
      <c r="F79" s="100"/>
      <c r="G79" s="100"/>
      <c r="H79" s="101"/>
      <c r="I79" s="101"/>
      <c r="J79" s="97"/>
      <c r="K79" s="97" t="s">
        <v>226</v>
      </c>
      <c r="L79" s="102" t="s">
        <v>376</v>
      </c>
      <c r="M79" s="103"/>
      <c r="N79" s="103"/>
      <c r="O79" s="103"/>
      <c r="P79" s="103"/>
      <c r="Q79" s="103"/>
      <c r="R79" s="103"/>
    </row>
    <row r="80" ht="13.5" spans="1:18">
      <c r="A80" s="97"/>
      <c r="B80" s="97" t="s">
        <v>232</v>
      </c>
      <c r="C80" s="102" t="s">
        <v>377</v>
      </c>
      <c r="D80" s="100"/>
      <c r="E80" s="100"/>
      <c r="F80" s="100"/>
      <c r="G80" s="100"/>
      <c r="H80" s="101"/>
      <c r="I80" s="101"/>
      <c r="J80" s="96" t="s">
        <v>378</v>
      </c>
      <c r="K80" s="96" t="s">
        <v>214</v>
      </c>
      <c r="L80" s="98" t="s">
        <v>379</v>
      </c>
      <c r="M80" s="99">
        <f>N80+O80</f>
        <v>50000</v>
      </c>
      <c r="N80" s="99"/>
      <c r="O80" s="99">
        <f>SUM(O81:O96)</f>
        <v>50000</v>
      </c>
      <c r="P80" s="103"/>
      <c r="Q80" s="103"/>
      <c r="R80" s="103"/>
    </row>
    <row r="81" ht="13.5" spans="1:18">
      <c r="A81" s="97"/>
      <c r="B81" s="97" t="s">
        <v>235</v>
      </c>
      <c r="C81" s="106" t="s">
        <v>380</v>
      </c>
      <c r="D81" s="100"/>
      <c r="E81" s="100"/>
      <c r="F81" s="100"/>
      <c r="G81" s="100"/>
      <c r="H81" s="101"/>
      <c r="I81" s="101"/>
      <c r="J81" s="97"/>
      <c r="K81" s="97" t="s">
        <v>217</v>
      </c>
      <c r="L81" s="102" t="s">
        <v>351</v>
      </c>
      <c r="M81" s="103"/>
      <c r="N81" s="103"/>
      <c r="O81" s="103"/>
      <c r="P81" s="103"/>
      <c r="Q81" s="103"/>
      <c r="R81" s="103"/>
    </row>
    <row r="82" ht="13.5" spans="1:18">
      <c r="A82" s="97"/>
      <c r="B82" s="97" t="s">
        <v>226</v>
      </c>
      <c r="C82" s="102" t="s">
        <v>372</v>
      </c>
      <c r="D82" s="100"/>
      <c r="E82" s="100"/>
      <c r="F82" s="100"/>
      <c r="G82" s="100"/>
      <c r="H82" s="101"/>
      <c r="I82" s="101"/>
      <c r="J82" s="97"/>
      <c r="K82" s="97" t="s">
        <v>220</v>
      </c>
      <c r="L82" s="102" t="s">
        <v>353</v>
      </c>
      <c r="M82" s="103">
        <f>N82+O82</f>
        <v>50000</v>
      </c>
      <c r="N82" s="103"/>
      <c r="O82" s="103">
        <v>50000</v>
      </c>
      <c r="P82" s="103"/>
      <c r="Q82" s="103"/>
      <c r="R82" s="103"/>
    </row>
    <row r="83" ht="13.5" spans="1:18">
      <c r="A83" s="108"/>
      <c r="B83" s="108"/>
      <c r="C83" s="109"/>
      <c r="D83" s="100"/>
      <c r="E83" s="100"/>
      <c r="F83" s="100"/>
      <c r="G83" s="100"/>
      <c r="H83" s="101"/>
      <c r="I83" s="101"/>
      <c r="J83" s="108"/>
      <c r="K83" s="108" t="s">
        <v>223</v>
      </c>
      <c r="L83" s="109" t="s">
        <v>356</v>
      </c>
      <c r="M83" s="103"/>
      <c r="N83" s="103"/>
      <c r="O83" s="103"/>
      <c r="P83" s="103"/>
      <c r="Q83" s="103"/>
      <c r="R83" s="103"/>
    </row>
    <row r="84" ht="13.5" spans="1:18">
      <c r="A84" s="108"/>
      <c r="B84" s="108"/>
      <c r="C84" s="109"/>
      <c r="D84" s="100"/>
      <c r="E84" s="100"/>
      <c r="F84" s="100"/>
      <c r="G84" s="100"/>
      <c r="H84" s="101"/>
      <c r="I84" s="101"/>
      <c r="J84" s="108"/>
      <c r="K84" s="108" t="s">
        <v>247</v>
      </c>
      <c r="L84" s="109" t="s">
        <v>266</v>
      </c>
      <c r="M84" s="103"/>
      <c r="N84" s="103"/>
      <c r="O84" s="103"/>
      <c r="P84" s="103"/>
      <c r="Q84" s="103"/>
      <c r="R84" s="103"/>
    </row>
    <row r="85" ht="13.5" spans="1:18">
      <c r="A85" s="108"/>
      <c r="B85" s="108"/>
      <c r="C85" s="109"/>
      <c r="D85" s="100"/>
      <c r="E85" s="100"/>
      <c r="F85" s="100"/>
      <c r="G85" s="100"/>
      <c r="H85" s="101"/>
      <c r="I85" s="101"/>
      <c r="J85" s="108"/>
      <c r="K85" s="108" t="s">
        <v>228</v>
      </c>
      <c r="L85" s="109" t="s">
        <v>274</v>
      </c>
      <c r="M85" s="103"/>
      <c r="N85" s="103"/>
      <c r="O85" s="103"/>
      <c r="P85" s="103"/>
      <c r="Q85" s="103"/>
      <c r="R85" s="103"/>
    </row>
    <row r="86" ht="13.5" spans="1:18">
      <c r="A86" s="108"/>
      <c r="B86" s="108"/>
      <c r="C86" s="109"/>
      <c r="D86" s="100"/>
      <c r="E86" s="100"/>
      <c r="F86" s="100"/>
      <c r="G86" s="100"/>
      <c r="H86" s="101"/>
      <c r="I86" s="101"/>
      <c r="J86" s="108"/>
      <c r="K86" s="108" t="s">
        <v>232</v>
      </c>
      <c r="L86" s="109" t="s">
        <v>360</v>
      </c>
      <c r="M86" s="103"/>
      <c r="N86" s="103"/>
      <c r="O86" s="103"/>
      <c r="P86" s="103"/>
      <c r="Q86" s="103"/>
      <c r="R86" s="103"/>
    </row>
    <row r="87" ht="13.5" spans="1:18">
      <c r="A87" s="108"/>
      <c r="B87" s="108"/>
      <c r="C87" s="109"/>
      <c r="D87" s="100"/>
      <c r="E87" s="100"/>
      <c r="F87" s="100"/>
      <c r="G87" s="100"/>
      <c r="H87" s="101"/>
      <c r="I87" s="101"/>
      <c r="J87" s="108"/>
      <c r="K87" s="108" t="s">
        <v>235</v>
      </c>
      <c r="L87" s="109" t="s">
        <v>362</v>
      </c>
      <c r="M87" s="103"/>
      <c r="N87" s="103"/>
      <c r="O87" s="103"/>
      <c r="P87" s="103"/>
      <c r="Q87" s="103"/>
      <c r="R87" s="103"/>
    </row>
    <row r="88" ht="13.5" spans="1:18">
      <c r="A88" s="108"/>
      <c r="B88" s="108"/>
      <c r="C88" s="109"/>
      <c r="D88" s="100"/>
      <c r="E88" s="100"/>
      <c r="F88" s="100"/>
      <c r="G88" s="100"/>
      <c r="H88" s="101"/>
      <c r="I88" s="101"/>
      <c r="J88" s="108"/>
      <c r="K88" s="108" t="s">
        <v>238</v>
      </c>
      <c r="L88" s="109" t="s">
        <v>381</v>
      </c>
      <c r="M88" s="103"/>
      <c r="N88" s="103"/>
      <c r="O88" s="103"/>
      <c r="P88" s="103"/>
      <c r="Q88" s="103"/>
      <c r="R88" s="103"/>
    </row>
    <row r="89" ht="13.5" spans="1:18">
      <c r="A89" s="108"/>
      <c r="B89" s="108"/>
      <c r="C89" s="109"/>
      <c r="D89" s="100"/>
      <c r="E89" s="100"/>
      <c r="F89" s="100"/>
      <c r="G89" s="100"/>
      <c r="H89" s="101"/>
      <c r="I89" s="101"/>
      <c r="J89" s="108"/>
      <c r="K89" s="108" t="s">
        <v>241</v>
      </c>
      <c r="L89" s="109" t="s">
        <v>382</v>
      </c>
      <c r="M89" s="103"/>
      <c r="N89" s="103"/>
      <c r="O89" s="103"/>
      <c r="P89" s="103"/>
      <c r="Q89" s="103"/>
      <c r="R89" s="103"/>
    </row>
    <row r="90" ht="13.5" spans="1:18">
      <c r="A90" s="108"/>
      <c r="B90" s="108"/>
      <c r="C90" s="109"/>
      <c r="D90" s="100"/>
      <c r="E90" s="100"/>
      <c r="F90" s="100"/>
      <c r="G90" s="100"/>
      <c r="H90" s="101"/>
      <c r="I90" s="101"/>
      <c r="J90" s="108"/>
      <c r="K90" s="108" t="s">
        <v>245</v>
      </c>
      <c r="L90" s="109" t="s">
        <v>383</v>
      </c>
      <c r="M90" s="103"/>
      <c r="N90" s="103"/>
      <c r="O90" s="103"/>
      <c r="P90" s="103"/>
      <c r="Q90" s="103"/>
      <c r="R90" s="103"/>
    </row>
    <row r="91" ht="13.5" spans="1:18">
      <c r="A91" s="108"/>
      <c r="B91" s="108"/>
      <c r="C91" s="109"/>
      <c r="D91" s="100"/>
      <c r="E91" s="100"/>
      <c r="F91" s="100"/>
      <c r="G91" s="100"/>
      <c r="H91" s="101"/>
      <c r="I91" s="101"/>
      <c r="J91" s="108"/>
      <c r="K91" s="108" t="s">
        <v>249</v>
      </c>
      <c r="L91" s="109" t="s">
        <v>384</v>
      </c>
      <c r="M91" s="103"/>
      <c r="N91" s="103"/>
      <c r="O91" s="103"/>
      <c r="P91" s="103"/>
      <c r="Q91" s="103"/>
      <c r="R91" s="103"/>
    </row>
    <row r="92" ht="13.5" spans="1:18">
      <c r="A92" s="108"/>
      <c r="B92" s="108"/>
      <c r="C92" s="109"/>
      <c r="D92" s="100"/>
      <c r="E92" s="100"/>
      <c r="F92" s="100"/>
      <c r="G92" s="100"/>
      <c r="H92" s="101"/>
      <c r="I92" s="101"/>
      <c r="J92" s="108"/>
      <c r="K92" s="108" t="s">
        <v>252</v>
      </c>
      <c r="L92" s="109" t="s">
        <v>268</v>
      </c>
      <c r="M92" s="103"/>
      <c r="N92" s="103"/>
      <c r="O92" s="103"/>
      <c r="P92" s="103"/>
      <c r="Q92" s="103"/>
      <c r="R92" s="103"/>
    </row>
    <row r="93" ht="13.5" spans="1:18">
      <c r="A93" s="108"/>
      <c r="B93" s="108"/>
      <c r="C93" s="109"/>
      <c r="D93" s="100"/>
      <c r="E93" s="100"/>
      <c r="F93" s="100"/>
      <c r="G93" s="100"/>
      <c r="H93" s="101"/>
      <c r="I93" s="101"/>
      <c r="J93" s="108"/>
      <c r="K93" s="108" t="s">
        <v>366</v>
      </c>
      <c r="L93" s="109" t="s">
        <v>367</v>
      </c>
      <c r="M93" s="103"/>
      <c r="N93" s="103"/>
      <c r="O93" s="103"/>
      <c r="P93" s="103"/>
      <c r="Q93" s="103"/>
      <c r="R93" s="103"/>
    </row>
    <row r="94" ht="13.5" spans="1:18">
      <c r="A94" s="108"/>
      <c r="B94" s="108"/>
      <c r="C94" s="109"/>
      <c r="D94" s="100"/>
      <c r="E94" s="100"/>
      <c r="F94" s="100"/>
      <c r="G94" s="100"/>
      <c r="H94" s="101"/>
      <c r="I94" s="101"/>
      <c r="J94" s="108"/>
      <c r="K94" s="108" t="s">
        <v>369</v>
      </c>
      <c r="L94" s="109" t="s">
        <v>370</v>
      </c>
      <c r="M94" s="103"/>
      <c r="N94" s="103"/>
      <c r="O94" s="103"/>
      <c r="P94" s="103"/>
      <c r="Q94" s="103"/>
      <c r="R94" s="103"/>
    </row>
    <row r="95" ht="13.5" spans="1:18">
      <c r="A95" s="108"/>
      <c r="B95" s="108"/>
      <c r="C95" s="109"/>
      <c r="D95" s="100"/>
      <c r="E95" s="100"/>
      <c r="F95" s="100"/>
      <c r="G95" s="100"/>
      <c r="H95" s="101"/>
      <c r="I95" s="101"/>
      <c r="J95" s="108"/>
      <c r="K95" s="108" t="s">
        <v>373</v>
      </c>
      <c r="L95" s="109" t="s">
        <v>374</v>
      </c>
      <c r="M95" s="103"/>
      <c r="N95" s="103"/>
      <c r="O95" s="103"/>
      <c r="P95" s="103"/>
      <c r="Q95" s="103"/>
      <c r="R95" s="103"/>
    </row>
    <row r="96" ht="13.5" spans="1:18">
      <c r="A96" s="108"/>
      <c r="B96" s="108"/>
      <c r="C96" s="109"/>
      <c r="D96" s="100"/>
      <c r="E96" s="100"/>
      <c r="F96" s="100"/>
      <c r="G96" s="100"/>
      <c r="H96" s="101"/>
      <c r="I96" s="101"/>
      <c r="J96" s="108"/>
      <c r="K96" s="108" t="s">
        <v>226</v>
      </c>
      <c r="L96" s="109" t="s">
        <v>276</v>
      </c>
      <c r="M96" s="103"/>
      <c r="N96" s="103"/>
      <c r="O96" s="103"/>
      <c r="P96" s="103"/>
      <c r="Q96" s="103"/>
      <c r="R96" s="103"/>
    </row>
    <row r="97" ht="13.5" spans="1:18">
      <c r="A97" s="108"/>
      <c r="B97" s="108"/>
      <c r="C97" s="109"/>
      <c r="D97" s="100"/>
      <c r="E97" s="100"/>
      <c r="F97" s="100"/>
      <c r="G97" s="100"/>
      <c r="H97" s="101"/>
      <c r="I97" s="101"/>
      <c r="J97" s="113" t="s">
        <v>385</v>
      </c>
      <c r="K97" s="113" t="s">
        <v>214</v>
      </c>
      <c r="L97" s="114" t="s">
        <v>386</v>
      </c>
      <c r="M97" s="103"/>
      <c r="N97" s="103"/>
      <c r="O97" s="103"/>
      <c r="P97" s="103"/>
      <c r="Q97" s="103"/>
      <c r="R97" s="103"/>
    </row>
    <row r="98" ht="13.5" spans="1:18">
      <c r="A98" s="108"/>
      <c r="B98" s="108"/>
      <c r="C98" s="109"/>
      <c r="D98" s="100"/>
      <c r="E98" s="100"/>
      <c r="F98" s="100"/>
      <c r="G98" s="100"/>
      <c r="H98" s="101"/>
      <c r="I98" s="101"/>
      <c r="J98" s="108"/>
      <c r="K98" s="108" t="s">
        <v>217</v>
      </c>
      <c r="L98" s="109" t="s">
        <v>387</v>
      </c>
      <c r="M98" s="103"/>
      <c r="N98" s="103"/>
      <c r="O98" s="103"/>
      <c r="P98" s="103"/>
      <c r="Q98" s="103"/>
      <c r="R98" s="103"/>
    </row>
    <row r="99" ht="13.5" spans="1:18">
      <c r="A99" s="108"/>
      <c r="B99" s="108"/>
      <c r="C99" s="109"/>
      <c r="D99" s="100"/>
      <c r="E99" s="100"/>
      <c r="F99" s="100"/>
      <c r="G99" s="100"/>
      <c r="H99" s="101"/>
      <c r="I99" s="101"/>
      <c r="J99" s="108"/>
      <c r="K99" s="108" t="s">
        <v>226</v>
      </c>
      <c r="L99" s="109" t="s">
        <v>314</v>
      </c>
      <c r="M99" s="103"/>
      <c r="N99" s="103"/>
      <c r="O99" s="103"/>
      <c r="P99" s="103"/>
      <c r="Q99" s="103"/>
      <c r="R99" s="103"/>
    </row>
    <row r="100" ht="13.5" spans="1:18">
      <c r="A100" s="108"/>
      <c r="B100" s="108"/>
      <c r="C100" s="109"/>
      <c r="D100" s="100"/>
      <c r="E100" s="100"/>
      <c r="F100" s="100"/>
      <c r="G100" s="100"/>
      <c r="H100" s="101"/>
      <c r="I100" s="101"/>
      <c r="J100" s="113" t="s">
        <v>388</v>
      </c>
      <c r="K100" s="113" t="s">
        <v>214</v>
      </c>
      <c r="L100" s="114" t="s">
        <v>306</v>
      </c>
      <c r="M100" s="103"/>
      <c r="N100" s="103"/>
      <c r="O100" s="103"/>
      <c r="P100" s="103"/>
      <c r="Q100" s="103"/>
      <c r="R100" s="103"/>
    </row>
    <row r="101" ht="13.5" spans="1:18">
      <c r="A101" s="108"/>
      <c r="B101" s="108"/>
      <c r="C101" s="109"/>
      <c r="D101" s="100"/>
      <c r="E101" s="100"/>
      <c r="F101" s="100"/>
      <c r="G101" s="100"/>
      <c r="H101" s="101"/>
      <c r="I101" s="101"/>
      <c r="J101" s="108"/>
      <c r="K101" s="108" t="s">
        <v>217</v>
      </c>
      <c r="L101" s="109" t="s">
        <v>387</v>
      </c>
      <c r="M101" s="103"/>
      <c r="N101" s="103"/>
      <c r="O101" s="103"/>
      <c r="P101" s="103"/>
      <c r="Q101" s="103"/>
      <c r="R101" s="103"/>
    </row>
    <row r="102" ht="13.5" spans="1:18">
      <c r="A102" s="108"/>
      <c r="B102" s="108"/>
      <c r="C102" s="109"/>
      <c r="D102" s="100"/>
      <c r="E102" s="100"/>
      <c r="F102" s="100"/>
      <c r="G102" s="100"/>
      <c r="H102" s="101"/>
      <c r="I102" s="101"/>
      <c r="J102" s="108"/>
      <c r="K102" s="108" t="s">
        <v>223</v>
      </c>
      <c r="L102" s="109" t="s">
        <v>389</v>
      </c>
      <c r="M102" s="103"/>
      <c r="N102" s="103"/>
      <c r="O102" s="103"/>
      <c r="P102" s="103"/>
      <c r="Q102" s="103"/>
      <c r="R102" s="103"/>
    </row>
    <row r="103" ht="13.5" spans="1:18">
      <c r="A103" s="108"/>
      <c r="B103" s="108"/>
      <c r="C103" s="109"/>
      <c r="D103" s="100"/>
      <c r="E103" s="100"/>
      <c r="F103" s="100"/>
      <c r="G103" s="100"/>
      <c r="H103" s="101"/>
      <c r="I103" s="101"/>
      <c r="J103" s="108"/>
      <c r="K103" s="108" t="s">
        <v>243</v>
      </c>
      <c r="L103" s="109" t="s">
        <v>308</v>
      </c>
      <c r="M103" s="103"/>
      <c r="N103" s="103"/>
      <c r="O103" s="103"/>
      <c r="P103" s="103"/>
      <c r="Q103" s="103"/>
      <c r="R103" s="103"/>
    </row>
    <row r="104" ht="13.5" spans="1:18">
      <c r="A104" s="108"/>
      <c r="B104" s="108"/>
      <c r="C104" s="109"/>
      <c r="D104" s="100"/>
      <c r="E104" s="100"/>
      <c r="F104" s="100"/>
      <c r="G104" s="100"/>
      <c r="H104" s="101"/>
      <c r="I104" s="101"/>
      <c r="J104" s="108"/>
      <c r="K104" s="108" t="s">
        <v>247</v>
      </c>
      <c r="L104" s="109" t="s">
        <v>311</v>
      </c>
      <c r="M104" s="103"/>
      <c r="N104" s="103"/>
      <c r="O104" s="103"/>
      <c r="P104" s="103"/>
      <c r="Q104" s="103"/>
      <c r="R104" s="103"/>
    </row>
    <row r="105" ht="13.5" spans="1:18">
      <c r="A105" s="108"/>
      <c r="B105" s="108"/>
      <c r="C105" s="109"/>
      <c r="D105" s="100"/>
      <c r="E105" s="100"/>
      <c r="F105" s="100"/>
      <c r="G105" s="100"/>
      <c r="H105" s="101"/>
      <c r="I105" s="101"/>
      <c r="J105" s="108"/>
      <c r="K105" s="108" t="s">
        <v>226</v>
      </c>
      <c r="L105" s="109" t="s">
        <v>314</v>
      </c>
      <c r="M105" s="103"/>
      <c r="N105" s="103"/>
      <c r="O105" s="103"/>
      <c r="P105" s="103"/>
      <c r="Q105" s="103"/>
      <c r="R105" s="103"/>
    </row>
    <row r="106" ht="13.5" spans="1:18">
      <c r="A106" s="108"/>
      <c r="B106" s="108"/>
      <c r="C106" s="109"/>
      <c r="D106" s="100"/>
      <c r="E106" s="100"/>
      <c r="F106" s="100"/>
      <c r="G106" s="100"/>
      <c r="H106" s="101"/>
      <c r="I106" s="101"/>
      <c r="J106" s="113" t="s">
        <v>390</v>
      </c>
      <c r="K106" s="113" t="s">
        <v>214</v>
      </c>
      <c r="L106" s="114" t="s">
        <v>334</v>
      </c>
      <c r="M106" s="103"/>
      <c r="N106" s="103"/>
      <c r="O106" s="103"/>
      <c r="P106" s="103"/>
      <c r="Q106" s="103"/>
      <c r="R106" s="103"/>
    </row>
    <row r="107" ht="13.5" spans="1:18">
      <c r="A107" s="108"/>
      <c r="B107" s="108"/>
      <c r="C107" s="109"/>
      <c r="D107" s="100"/>
      <c r="E107" s="100"/>
      <c r="F107" s="100"/>
      <c r="G107" s="100"/>
      <c r="H107" s="101"/>
      <c r="I107" s="101"/>
      <c r="J107" s="108"/>
      <c r="K107" s="108" t="s">
        <v>220</v>
      </c>
      <c r="L107" s="109" t="s">
        <v>336</v>
      </c>
      <c r="M107" s="103"/>
      <c r="N107" s="103"/>
      <c r="O107" s="103"/>
      <c r="P107" s="103"/>
      <c r="Q107" s="103"/>
      <c r="R107" s="103"/>
    </row>
    <row r="108" ht="13.5" spans="1:18">
      <c r="A108" s="108"/>
      <c r="B108" s="108"/>
      <c r="C108" s="109"/>
      <c r="D108" s="100"/>
      <c r="E108" s="100"/>
      <c r="F108" s="100"/>
      <c r="G108" s="100"/>
      <c r="H108" s="101"/>
      <c r="I108" s="101"/>
      <c r="J108" s="108"/>
      <c r="K108" s="108" t="s">
        <v>223</v>
      </c>
      <c r="L108" s="109" t="s">
        <v>337</v>
      </c>
      <c r="M108" s="103"/>
      <c r="N108" s="103"/>
      <c r="O108" s="103"/>
      <c r="P108" s="103"/>
      <c r="Q108" s="103"/>
      <c r="R108" s="103"/>
    </row>
    <row r="109" ht="13.5" spans="1:18">
      <c r="A109" s="108"/>
      <c r="B109" s="108"/>
      <c r="C109" s="109"/>
      <c r="D109" s="100"/>
      <c r="E109" s="100"/>
      <c r="F109" s="100"/>
      <c r="G109" s="100"/>
      <c r="H109" s="101"/>
      <c r="I109" s="101"/>
      <c r="J109" s="113" t="s">
        <v>391</v>
      </c>
      <c r="K109" s="113" t="s">
        <v>214</v>
      </c>
      <c r="L109" s="114" t="s">
        <v>372</v>
      </c>
      <c r="M109" s="103"/>
      <c r="N109" s="103"/>
      <c r="O109" s="103"/>
      <c r="P109" s="103"/>
      <c r="Q109" s="103"/>
      <c r="R109" s="103"/>
    </row>
    <row r="110" ht="13.5" spans="1:18">
      <c r="A110" s="108"/>
      <c r="B110" s="108"/>
      <c r="C110" s="109"/>
      <c r="D110" s="100"/>
      <c r="E110" s="100"/>
      <c r="F110" s="100"/>
      <c r="G110" s="100"/>
      <c r="H110" s="101"/>
      <c r="I110" s="101"/>
      <c r="J110" s="108"/>
      <c r="K110" s="108" t="s">
        <v>228</v>
      </c>
      <c r="L110" s="109" t="s">
        <v>375</v>
      </c>
      <c r="M110" s="103"/>
      <c r="N110" s="103"/>
      <c r="O110" s="103"/>
      <c r="P110" s="103"/>
      <c r="Q110" s="103"/>
      <c r="R110" s="103"/>
    </row>
    <row r="111" ht="13.5" spans="1:18">
      <c r="A111" s="108"/>
      <c r="B111" s="108"/>
      <c r="C111" s="109"/>
      <c r="D111" s="100"/>
      <c r="E111" s="100"/>
      <c r="F111" s="100"/>
      <c r="G111" s="100"/>
      <c r="H111" s="101"/>
      <c r="I111" s="101"/>
      <c r="J111" s="108"/>
      <c r="K111" s="108" t="s">
        <v>232</v>
      </c>
      <c r="L111" s="109" t="s">
        <v>377</v>
      </c>
      <c r="M111" s="103"/>
      <c r="N111" s="103"/>
      <c r="O111" s="103"/>
      <c r="P111" s="103"/>
      <c r="Q111" s="103"/>
      <c r="R111" s="103"/>
    </row>
    <row r="112" ht="13.5" spans="1:18">
      <c r="A112" s="108"/>
      <c r="B112" s="108"/>
      <c r="C112" s="109"/>
      <c r="D112" s="100"/>
      <c r="E112" s="100"/>
      <c r="F112" s="100"/>
      <c r="G112" s="100"/>
      <c r="H112" s="101"/>
      <c r="I112" s="101"/>
      <c r="J112" s="108"/>
      <c r="K112" s="108" t="s">
        <v>235</v>
      </c>
      <c r="L112" s="115" t="s">
        <v>380</v>
      </c>
      <c r="M112" s="103"/>
      <c r="N112" s="103"/>
      <c r="O112" s="103"/>
      <c r="P112" s="103"/>
      <c r="Q112" s="103"/>
      <c r="R112" s="103"/>
    </row>
    <row r="113" ht="13.5" spans="1:18">
      <c r="A113" s="108"/>
      <c r="B113" s="108"/>
      <c r="C113" s="109"/>
      <c r="D113" s="100"/>
      <c r="E113" s="100"/>
      <c r="F113" s="100"/>
      <c r="G113" s="100"/>
      <c r="H113" s="101"/>
      <c r="I113" s="101"/>
      <c r="J113" s="108"/>
      <c r="K113" s="108" t="s">
        <v>226</v>
      </c>
      <c r="L113" s="109" t="s">
        <v>372</v>
      </c>
      <c r="M113" s="103"/>
      <c r="N113" s="103"/>
      <c r="O113" s="103"/>
      <c r="P113" s="103"/>
      <c r="Q113" s="103"/>
      <c r="R113" s="103"/>
    </row>
    <row r="114" customHeight="1" spans="1:18">
      <c r="A114" s="110" t="s">
        <v>392</v>
      </c>
      <c r="B114" s="110"/>
      <c r="C114" s="110"/>
      <c r="D114" s="111">
        <f>D78+D75+D70+D62+D59+D53+D50+D46+D43+D39+D32+D24+D13+D8</f>
        <v>2755335.24</v>
      </c>
      <c r="E114" s="111">
        <f>E78+E75+E70+E62+E59+E53+E50+E46+E43+E39+E32+E24+E13+E8</f>
        <v>2640915.27</v>
      </c>
      <c r="F114" s="111">
        <f>F78+F75+F70+F62+F59+F53+F50+F46+F43+F39+F32+F24+F13+F8</f>
        <v>114419.97</v>
      </c>
      <c r="G114" s="111"/>
      <c r="H114" s="112"/>
      <c r="I114" s="112"/>
      <c r="J114" s="110" t="s">
        <v>392</v>
      </c>
      <c r="K114" s="110"/>
      <c r="L114" s="110"/>
      <c r="M114" s="99">
        <f>M109+M106+M100+M97+M80+M67+M62+M50+M22+M8</f>
        <v>2755335.24</v>
      </c>
      <c r="N114" s="99">
        <f>N109+N106+N100+N97+N80+N67+N62+N50+N22+N8</f>
        <v>2640915.27</v>
      </c>
      <c r="O114" s="99">
        <f>O109+O106+O100+O97+O80+O67+O62+O50+O22+O8</f>
        <v>114419.97</v>
      </c>
      <c r="P114" s="99"/>
      <c r="Q114" s="111"/>
      <c r="R114" s="111"/>
    </row>
  </sheetData>
  <mergeCells count="13">
    <mergeCell ref="P1:R1"/>
    <mergeCell ref="A2:R2"/>
    <mergeCell ref="A3:C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ageMargins left="0.569444444444444" right="0.169444444444444" top="0.339583333333333" bottom="0.369444444444444" header="0.239583333333333" footer="0.275"/>
  <pageSetup paperSize="9" scale="80" fitToHeight="0" orientation="landscape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workbookViewId="0">
      <selection activeCell="W25" sqref="W25"/>
    </sheetView>
  </sheetViews>
  <sheetFormatPr defaultColWidth="8" defaultRowHeight="14.25" customHeight="1"/>
  <cols>
    <col min="1" max="1" width="18.625" style="60" customWidth="1"/>
    <col min="2" max="2" width="10.875" style="60" customWidth="1"/>
    <col min="3" max="3" width="6.375" style="60" customWidth="1"/>
    <col min="4" max="4" width="7" style="60" customWidth="1"/>
    <col min="5" max="5" width="12" style="60" customWidth="1"/>
    <col min="6" max="6" width="11.75" style="60" customWidth="1"/>
    <col min="7" max="8" width="5.375" style="60" customWidth="1"/>
    <col min="9" max="10" width="7.625" style="60" customWidth="1"/>
    <col min="11" max="12" width="10.625" style="60" customWidth="1"/>
    <col min="13" max="13" width="11.375" style="60" customWidth="1"/>
    <col min="14" max="14" width="6.375" style="60" customWidth="1"/>
    <col min="15" max="15" width="6.625" style="60" customWidth="1"/>
    <col min="16" max="16" width="4.625" style="60" customWidth="1"/>
    <col min="17" max="17" width="6" style="60" customWidth="1"/>
    <col min="18" max="18" width="7.625" style="60" customWidth="1"/>
    <col min="19" max="19" width="5.25" style="60" customWidth="1"/>
    <col min="20" max="16384" width="8" style="60"/>
  </cols>
  <sheetData>
    <row r="1" ht="13.5" customHeight="1" spans="1:19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R1" s="85" t="s">
        <v>393</v>
      </c>
      <c r="S1" s="86"/>
    </row>
    <row r="2" ht="27.75" customHeight="1" spans="1:19">
      <c r="A2" s="62" t="s">
        <v>394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ht="15" customHeight="1" spans="1:19">
      <c r="A3" s="63" t="s">
        <v>197</v>
      </c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S3" s="87" t="s">
        <v>2</v>
      </c>
    </row>
    <row r="4" ht="15.75" customHeight="1" spans="1:19">
      <c r="A4" s="65" t="s">
        <v>395</v>
      </c>
      <c r="B4" s="66" t="s">
        <v>396</v>
      </c>
      <c r="C4" s="66" t="s">
        <v>397</v>
      </c>
      <c r="D4" s="66" t="s">
        <v>398</v>
      </c>
      <c r="E4" s="67" t="s">
        <v>399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ht="17.25" customHeight="1" spans="1:19">
      <c r="A5" s="65"/>
      <c r="B5" s="68"/>
      <c r="C5" s="68"/>
      <c r="D5" s="68"/>
      <c r="E5" s="69" t="s">
        <v>69</v>
      </c>
      <c r="F5" s="70" t="s">
        <v>201</v>
      </c>
      <c r="G5" s="71"/>
      <c r="H5" s="71"/>
      <c r="I5" s="71"/>
      <c r="J5" s="71"/>
      <c r="K5" s="71"/>
      <c r="L5" s="71"/>
      <c r="M5" s="80"/>
      <c r="N5" s="74" t="s">
        <v>400</v>
      </c>
      <c r="O5" s="65" t="s">
        <v>401</v>
      </c>
      <c r="P5" s="81" t="s">
        <v>402</v>
      </c>
      <c r="Q5" s="81"/>
      <c r="R5" s="81"/>
      <c r="S5" s="81"/>
    </row>
    <row r="6" ht="40.5" spans="1:19">
      <c r="A6" s="65"/>
      <c r="B6" s="72"/>
      <c r="C6" s="72"/>
      <c r="D6" s="72"/>
      <c r="E6" s="73"/>
      <c r="F6" s="74" t="s">
        <v>46</v>
      </c>
      <c r="G6" s="74" t="s">
        <v>403</v>
      </c>
      <c r="H6" s="74" t="s">
        <v>404</v>
      </c>
      <c r="I6" s="74" t="s">
        <v>405</v>
      </c>
      <c r="J6" s="74" t="s">
        <v>406</v>
      </c>
      <c r="K6" s="65" t="s">
        <v>407</v>
      </c>
      <c r="L6" s="65" t="s">
        <v>408</v>
      </c>
      <c r="M6" s="65" t="s">
        <v>409</v>
      </c>
      <c r="N6" s="82"/>
      <c r="O6" s="65"/>
      <c r="P6" s="83" t="s">
        <v>46</v>
      </c>
      <c r="Q6" s="83" t="s">
        <v>157</v>
      </c>
      <c r="R6" s="83" t="s">
        <v>158</v>
      </c>
      <c r="S6" s="83" t="s">
        <v>410</v>
      </c>
    </row>
    <row r="7" ht="15" customHeight="1" spans="1:19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  <c r="L7" s="67">
        <v>12</v>
      </c>
      <c r="M7" s="67">
        <v>13</v>
      </c>
      <c r="N7" s="67">
        <v>14</v>
      </c>
      <c r="O7" s="67">
        <v>15</v>
      </c>
      <c r="P7" s="67">
        <v>16</v>
      </c>
      <c r="Q7" s="67">
        <v>17</v>
      </c>
      <c r="R7" s="67">
        <v>18</v>
      </c>
      <c r="S7" s="67">
        <v>19</v>
      </c>
    </row>
    <row r="8" ht="18.75" customHeight="1" spans="1:19">
      <c r="A8" s="75" t="s">
        <v>411</v>
      </c>
      <c r="B8" s="76" t="s">
        <v>412</v>
      </c>
      <c r="C8" s="67" t="s">
        <v>413</v>
      </c>
      <c r="D8" s="67">
        <v>1</v>
      </c>
      <c r="E8" s="77">
        <v>50000</v>
      </c>
      <c r="F8" s="77">
        <v>50000</v>
      </c>
      <c r="G8" s="77"/>
      <c r="H8" s="77"/>
      <c r="I8" s="77"/>
      <c r="J8" s="77"/>
      <c r="K8" s="77"/>
      <c r="L8" s="77"/>
      <c r="M8" s="77">
        <v>50000</v>
      </c>
      <c r="N8" s="77"/>
      <c r="O8" s="77"/>
      <c r="P8" s="84"/>
      <c r="Q8" s="84"/>
      <c r="R8" s="84"/>
      <c r="S8" s="84"/>
    </row>
    <row r="9" customHeight="1" spans="1:19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</row>
    <row r="10" customHeight="1" spans="1:19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</row>
    <row r="11" customHeight="1" spans="1:19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</row>
    <row r="12" customHeight="1" spans="1:19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customHeight="1" spans="1:19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customHeight="1" spans="1:19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customHeight="1" spans="1:19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customHeight="1" spans="1:19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customHeight="1" spans="1:19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customHeight="1" spans="1:19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</row>
    <row r="20" customHeight="1" spans="1:3">
      <c r="A20" s="79"/>
      <c r="B20" s="79"/>
      <c r="C20" s="79"/>
    </row>
  </sheetData>
  <mergeCells count="13">
    <mergeCell ref="A2:S2"/>
    <mergeCell ref="A3:D3"/>
    <mergeCell ref="E4:S4"/>
    <mergeCell ref="F5:M5"/>
    <mergeCell ref="P5:S5"/>
    <mergeCell ref="A20:C20"/>
    <mergeCell ref="A4:A6"/>
    <mergeCell ref="B4:B6"/>
    <mergeCell ref="C4:C6"/>
    <mergeCell ref="D4:D6"/>
    <mergeCell ref="E5:E6"/>
    <mergeCell ref="N5:N6"/>
    <mergeCell ref="O5:O6"/>
  </mergeCells>
  <pageMargins left="0.65" right="0.179861111111111" top="1" bottom="1" header="0.509722222222222" footer="0.509722222222222"/>
  <pageSetup paperSize="9" scale="85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A3" sqref="A3:E3"/>
    </sheetView>
  </sheetViews>
  <sheetFormatPr defaultColWidth="9" defaultRowHeight="14.25" outlineLevelCol="5"/>
  <cols>
    <col min="1" max="1" width="15.125" style="47" customWidth="1"/>
    <col min="2" max="2" width="31" style="47" customWidth="1"/>
    <col min="3" max="3" width="14.5" style="47" customWidth="1"/>
    <col min="4" max="4" width="20.25" style="47" customWidth="1"/>
    <col min="5" max="5" width="24.625" style="47" customWidth="1"/>
    <col min="6" max="6" width="25.125" style="47" customWidth="1"/>
    <col min="7" max="16384" width="9" style="47"/>
  </cols>
  <sheetData>
    <row r="1" ht="20.1" customHeight="1" spans="6:6">
      <c r="F1" s="48" t="s">
        <v>414</v>
      </c>
    </row>
    <row r="2" ht="30.95" customHeight="1" spans="1:6">
      <c r="A2" s="49" t="s">
        <v>415</v>
      </c>
      <c r="B2" s="49"/>
      <c r="C2" s="49"/>
      <c r="D2" s="49"/>
      <c r="E2" s="49"/>
      <c r="F2" s="49"/>
    </row>
    <row r="3" ht="21.95" customHeight="1" spans="1:6">
      <c r="A3" s="50" t="s">
        <v>416</v>
      </c>
      <c r="B3" s="51"/>
      <c r="C3" s="51"/>
      <c r="D3" s="51"/>
      <c r="E3" s="51"/>
      <c r="F3" s="52" t="s">
        <v>2</v>
      </c>
    </row>
    <row r="4" ht="20.25" spans="1:6">
      <c r="A4" s="53" t="s">
        <v>395</v>
      </c>
      <c r="B4" s="53" t="s">
        <v>45</v>
      </c>
      <c r="C4" s="54" t="s">
        <v>417</v>
      </c>
      <c r="D4" s="55"/>
      <c r="E4" s="53" t="s">
        <v>418</v>
      </c>
      <c r="F4" s="53" t="s">
        <v>419</v>
      </c>
    </row>
    <row r="5" ht="21.95" customHeight="1" spans="1:6">
      <c r="A5" s="56"/>
      <c r="B5" s="56"/>
      <c r="C5" s="57" t="s">
        <v>44</v>
      </c>
      <c r="D5" s="57" t="s">
        <v>73</v>
      </c>
      <c r="E5" s="56"/>
      <c r="F5" s="56"/>
    </row>
    <row r="6" spans="1:6">
      <c r="A6" s="58"/>
      <c r="B6" s="58"/>
      <c r="C6" s="58"/>
      <c r="D6" s="58"/>
      <c r="E6" s="58"/>
      <c r="F6" s="58"/>
    </row>
    <row r="7" spans="1:6">
      <c r="A7" s="58"/>
      <c r="B7" s="58"/>
      <c r="C7" s="58"/>
      <c r="D7" s="58"/>
      <c r="E7" s="58"/>
      <c r="F7" s="58"/>
    </row>
    <row r="8" spans="1:6">
      <c r="A8" s="58"/>
      <c r="B8" s="58"/>
      <c r="C8" s="58"/>
      <c r="D8" s="58"/>
      <c r="E8" s="58"/>
      <c r="F8" s="58"/>
    </row>
    <row r="9" spans="1:6">
      <c r="A9" s="58"/>
      <c r="B9" s="58"/>
      <c r="C9" s="58"/>
      <c r="D9" s="58"/>
      <c r="E9" s="58"/>
      <c r="F9" s="58"/>
    </row>
    <row r="10" spans="1:6">
      <c r="A10" s="58"/>
      <c r="B10" s="58"/>
      <c r="C10" s="58"/>
      <c r="D10" s="58"/>
      <c r="E10" s="58"/>
      <c r="F10" s="58"/>
    </row>
    <row r="11" spans="1:6">
      <c r="A11" s="58"/>
      <c r="B11" s="58"/>
      <c r="C11" s="58"/>
      <c r="D11" s="58"/>
      <c r="E11" s="58"/>
      <c r="F11" s="58"/>
    </row>
    <row r="12" spans="1:6">
      <c r="A12" s="58"/>
      <c r="B12" s="58"/>
      <c r="C12" s="58"/>
      <c r="D12" s="58"/>
      <c r="E12" s="58"/>
      <c r="F12" s="58"/>
    </row>
    <row r="13" spans="1:6">
      <c r="A13" s="58"/>
      <c r="B13" s="58"/>
      <c r="C13" s="58"/>
      <c r="D13" s="58"/>
      <c r="E13" s="58"/>
      <c r="F13" s="58"/>
    </row>
    <row r="14" spans="1:6">
      <c r="A14" s="58"/>
      <c r="B14" s="58"/>
      <c r="C14" s="58"/>
      <c r="D14" s="58"/>
      <c r="E14" s="58"/>
      <c r="F14" s="58"/>
    </row>
    <row r="15" spans="1:6">
      <c r="A15" s="58"/>
      <c r="B15" s="58"/>
      <c r="C15" s="58"/>
      <c r="D15" s="58"/>
      <c r="E15" s="58"/>
      <c r="F15" s="58"/>
    </row>
    <row r="16" spans="1:6">
      <c r="A16" s="58"/>
      <c r="B16" s="58"/>
      <c r="C16" s="58"/>
      <c r="D16" s="58"/>
      <c r="E16" s="58"/>
      <c r="F16" s="58"/>
    </row>
    <row r="17" spans="1:6">
      <c r="A17" s="58"/>
      <c r="B17" s="58"/>
      <c r="C17" s="58"/>
      <c r="D17" s="58"/>
      <c r="E17" s="58"/>
      <c r="F17" s="58"/>
    </row>
    <row r="18" spans="1:6">
      <c r="A18" s="58"/>
      <c r="B18" s="58"/>
      <c r="C18" s="58"/>
      <c r="D18" s="58"/>
      <c r="E18" s="58"/>
      <c r="F18" s="58"/>
    </row>
    <row r="19" spans="1:6">
      <c r="A19" s="58"/>
      <c r="B19" s="58"/>
      <c r="C19" s="58"/>
      <c r="D19" s="58"/>
      <c r="E19" s="58"/>
      <c r="F19" s="58"/>
    </row>
    <row r="20" spans="1:6">
      <c r="A20" s="58"/>
      <c r="B20" s="58"/>
      <c r="C20" s="58"/>
      <c r="D20" s="58"/>
      <c r="E20" s="58"/>
      <c r="F20" s="58"/>
    </row>
    <row r="21" spans="1:6">
      <c r="A21" s="58"/>
      <c r="B21" s="58"/>
      <c r="C21" s="58"/>
      <c r="D21" s="58"/>
      <c r="E21" s="58"/>
      <c r="F21" s="58"/>
    </row>
    <row r="22" spans="1:6">
      <c r="A22" s="58"/>
      <c r="B22" s="58"/>
      <c r="C22" s="58"/>
      <c r="D22" s="58"/>
      <c r="E22" s="58"/>
      <c r="F22" s="58"/>
    </row>
    <row r="23" spans="1:6">
      <c r="A23" s="58"/>
      <c r="B23" s="58"/>
      <c r="C23" s="58"/>
      <c r="D23" s="58"/>
      <c r="E23" s="58"/>
      <c r="F23" s="58"/>
    </row>
    <row r="24" spans="1:6">
      <c r="A24" s="58"/>
      <c r="B24" s="58"/>
      <c r="C24" s="58"/>
      <c r="D24" s="58"/>
      <c r="E24" s="58"/>
      <c r="F24" s="58"/>
    </row>
    <row r="25" spans="1:6">
      <c r="A25" s="58"/>
      <c r="B25" s="58"/>
      <c r="C25" s="58"/>
      <c r="D25" s="58"/>
      <c r="E25" s="58"/>
      <c r="F25" s="58"/>
    </row>
    <row r="26" spans="1:6">
      <c r="A26" s="58"/>
      <c r="B26" s="58"/>
      <c r="C26" s="58"/>
      <c r="D26" s="58"/>
      <c r="E26" s="58"/>
      <c r="F26" s="58"/>
    </row>
    <row r="27" spans="1:6">
      <c r="A27" s="58"/>
      <c r="B27" s="58"/>
      <c r="C27" s="58"/>
      <c r="D27" s="58"/>
      <c r="E27" s="58"/>
      <c r="F27" s="58"/>
    </row>
    <row r="28" spans="1:6">
      <c r="A28" s="59" t="s">
        <v>69</v>
      </c>
      <c r="B28" s="58"/>
      <c r="C28" s="58"/>
      <c r="D28" s="58"/>
      <c r="E28" s="58">
        <f>SUM(E6:E27)</f>
        <v>0</v>
      </c>
      <c r="F28" s="58"/>
    </row>
  </sheetData>
  <mergeCells count="7">
    <mergeCell ref="A2:F2"/>
    <mergeCell ref="A3:E3"/>
    <mergeCell ref="C4:D4"/>
    <mergeCell ref="A4:A5"/>
    <mergeCell ref="B4:B5"/>
    <mergeCell ref="E4:E5"/>
    <mergeCell ref="F4:F5"/>
  </mergeCells>
  <pageMargins left="0.9" right="0.349305555555556" top="1" bottom="1" header="0.509722222222222" footer="0.509722222222222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E47" sqref="E47"/>
    </sheetView>
  </sheetViews>
  <sheetFormatPr defaultColWidth="8" defaultRowHeight="12" outlineLevelRow="7" outlineLevelCol="7"/>
  <cols>
    <col min="1" max="1" width="17.25" style="38" customWidth="1"/>
    <col min="2" max="2" width="25.375" style="38" customWidth="1"/>
    <col min="3" max="5" width="20.625" style="38" customWidth="1"/>
    <col min="6" max="6" width="22" style="38" customWidth="1"/>
    <col min="7" max="7" width="16.5" style="38" customWidth="1"/>
    <col min="8" max="8" width="17.625" style="38" customWidth="1"/>
    <col min="9" max="16384" width="8" style="38"/>
  </cols>
  <sheetData>
    <row r="1" customFormat="1" ht="24" customHeight="1" spans="1:8">
      <c r="A1" s="39"/>
      <c r="B1" s="40"/>
      <c r="C1" s="40"/>
      <c r="D1" s="40"/>
      <c r="E1" s="40"/>
      <c r="H1" s="41" t="s">
        <v>420</v>
      </c>
    </row>
    <row r="2" ht="21" spans="1:8">
      <c r="A2" s="42" t="s">
        <v>421</v>
      </c>
      <c r="B2" s="42"/>
      <c r="C2" s="42"/>
      <c r="D2" s="42"/>
      <c r="E2" s="42"/>
      <c r="F2" s="42"/>
      <c r="G2" s="42"/>
      <c r="H2" s="42"/>
    </row>
    <row r="3" ht="13.5" spans="1:3">
      <c r="A3" s="43" t="s">
        <v>197</v>
      </c>
      <c r="B3" s="43"/>
      <c r="C3" s="43"/>
    </row>
    <row r="4" ht="44.25" customHeight="1" spans="1:8">
      <c r="A4" s="44" t="s">
        <v>422</v>
      </c>
      <c r="B4" s="44" t="s">
        <v>423</v>
      </c>
      <c r="C4" s="44" t="s">
        <v>424</v>
      </c>
      <c r="D4" s="44" t="s">
        <v>425</v>
      </c>
      <c r="E4" s="44" t="s">
        <v>426</v>
      </c>
      <c r="F4" s="44" t="s">
        <v>427</v>
      </c>
      <c r="G4" s="44" t="s">
        <v>428</v>
      </c>
      <c r="H4" s="44" t="s">
        <v>429</v>
      </c>
    </row>
    <row r="5" ht="14.25" spans="1:8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</row>
    <row r="6" ht="33" customHeight="1" spans="1:8">
      <c r="A6" s="44" t="s">
        <v>430</v>
      </c>
      <c r="B6" s="45"/>
      <c r="C6" s="45"/>
      <c r="D6" s="45"/>
      <c r="E6" s="44"/>
      <c r="F6" s="44"/>
      <c r="G6" s="44"/>
      <c r="H6" s="44"/>
    </row>
    <row r="7" ht="24" customHeight="1" spans="1:8">
      <c r="A7" s="44" t="s">
        <v>431</v>
      </c>
      <c r="B7" s="46"/>
      <c r="C7" s="46"/>
      <c r="D7" s="46"/>
      <c r="E7" s="44"/>
      <c r="F7" s="44"/>
      <c r="G7" s="44"/>
      <c r="H7" s="44"/>
    </row>
    <row r="8" ht="24" customHeight="1" spans="1:8">
      <c r="A8" s="44" t="s">
        <v>432</v>
      </c>
      <c r="B8" s="46"/>
      <c r="C8" s="46"/>
      <c r="D8" s="46"/>
      <c r="E8" s="44"/>
      <c r="F8" s="44"/>
      <c r="G8" s="44"/>
      <c r="H8" s="44"/>
    </row>
  </sheetData>
  <mergeCells count="2">
    <mergeCell ref="A2:H2"/>
    <mergeCell ref="A3:C3"/>
  </mergeCells>
  <pageMargins left="0.751388888888889" right="0.469444444444444" top="1" bottom="1" header="0.511805555555556" footer="0.511805555555556"/>
  <pageSetup paperSize="9" scale="84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G20" sqref="G20"/>
    </sheetView>
  </sheetViews>
  <sheetFormatPr defaultColWidth="8" defaultRowHeight="12" outlineLevelRow="7" outlineLevelCol="7"/>
  <cols>
    <col min="1" max="1" width="22.25" style="38" customWidth="1"/>
    <col min="2" max="2" width="19.375" style="38" customWidth="1"/>
    <col min="3" max="3" width="16" style="38" customWidth="1"/>
    <col min="4" max="4" width="15.5" style="38" customWidth="1"/>
    <col min="5" max="5" width="14.5" style="38" customWidth="1"/>
    <col min="6" max="6" width="15.125" style="38" customWidth="1"/>
    <col min="7" max="7" width="16.125" style="38" customWidth="1"/>
    <col min="8" max="8" width="13.5" style="38" customWidth="1"/>
    <col min="9" max="16384" width="8" style="38"/>
  </cols>
  <sheetData>
    <row r="1" customFormat="1" ht="21" customHeight="1" spans="1:8">
      <c r="A1" s="39"/>
      <c r="B1" s="40"/>
      <c r="C1" s="40"/>
      <c r="D1" s="40"/>
      <c r="E1" s="40"/>
      <c r="H1" s="41" t="s">
        <v>433</v>
      </c>
    </row>
    <row r="2" ht="21" spans="1:8">
      <c r="A2" s="42" t="s">
        <v>434</v>
      </c>
      <c r="B2" s="42"/>
      <c r="C2" s="42"/>
      <c r="D2" s="42"/>
      <c r="E2" s="42"/>
      <c r="F2" s="42"/>
      <c r="G2" s="42"/>
      <c r="H2" s="42"/>
    </row>
    <row r="3" ht="13.5" spans="1:3">
      <c r="A3" s="43" t="s">
        <v>197</v>
      </c>
      <c r="B3" s="43"/>
      <c r="C3" s="43"/>
    </row>
    <row r="4" ht="44.25" customHeight="1" spans="1:8">
      <c r="A4" s="44" t="s">
        <v>422</v>
      </c>
      <c r="B4" s="44" t="s">
        <v>423</v>
      </c>
      <c r="C4" s="44" t="s">
        <v>424</v>
      </c>
      <c r="D4" s="44" t="s">
        <v>425</v>
      </c>
      <c r="E4" s="44" t="s">
        <v>426</v>
      </c>
      <c r="F4" s="44" t="s">
        <v>427</v>
      </c>
      <c r="G4" s="44" t="s">
        <v>428</v>
      </c>
      <c r="H4" s="44" t="s">
        <v>429</v>
      </c>
    </row>
    <row r="5" ht="21" customHeight="1" spans="1:8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</row>
    <row r="6" ht="33" customHeight="1" spans="1:8">
      <c r="A6" s="44" t="s">
        <v>430</v>
      </c>
      <c r="B6" s="45"/>
      <c r="C6" s="45"/>
      <c r="D6" s="45"/>
      <c r="E6" s="44"/>
      <c r="F6" s="44"/>
      <c r="G6" s="44"/>
      <c r="H6" s="44"/>
    </row>
    <row r="7" ht="24" customHeight="1" spans="1:8">
      <c r="A7" s="44" t="s">
        <v>431</v>
      </c>
      <c r="B7" s="46"/>
      <c r="C7" s="46"/>
      <c r="D7" s="46"/>
      <c r="E7" s="44"/>
      <c r="F7" s="44"/>
      <c r="G7" s="44"/>
      <c r="H7" s="44"/>
    </row>
    <row r="8" ht="24" customHeight="1" spans="1:8">
      <c r="A8" s="44" t="s">
        <v>432</v>
      </c>
      <c r="B8" s="46"/>
      <c r="C8" s="46"/>
      <c r="D8" s="46"/>
      <c r="E8" s="44"/>
      <c r="F8" s="44"/>
      <c r="G8" s="44"/>
      <c r="H8" s="44"/>
    </row>
  </sheetData>
  <mergeCells count="2">
    <mergeCell ref="A2:H2"/>
    <mergeCell ref="A3:C3"/>
  </mergeCells>
  <pageMargins left="0.839583333333333" right="0.309722222222222" top="1" bottom="1" header="0.511805555555556" footer="0.511805555555556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1"/>
  <sheetViews>
    <sheetView topLeftCell="A25" workbookViewId="0">
      <selection activeCell="I40" sqref="I40"/>
    </sheetView>
  </sheetViews>
  <sheetFormatPr defaultColWidth="9" defaultRowHeight="13.5" outlineLevelCol="3"/>
  <cols>
    <col min="1" max="1" width="41.625" style="2"/>
    <col min="2" max="3" width="14.625" style="2" customWidth="1"/>
    <col min="4" max="4" width="20.5" style="2" customWidth="1"/>
    <col min="5" max="16384" width="9" style="2"/>
  </cols>
  <sheetData>
    <row r="1" s="1" customFormat="1" ht="30" customHeight="1" spans="1:4">
      <c r="A1" s="5" t="s">
        <v>435</v>
      </c>
      <c r="B1" s="5"/>
      <c r="C1" s="5"/>
      <c r="D1" s="5"/>
    </row>
    <row r="2" s="2" customFormat="1" ht="18" customHeight="1" spans="1:4">
      <c r="A2" s="6" t="s">
        <v>436</v>
      </c>
      <c r="B2" s="21"/>
      <c r="C2" s="22"/>
      <c r="D2" s="23" t="s">
        <v>437</v>
      </c>
    </row>
    <row r="3" s="3" customFormat="1" ht="20.1" customHeight="1" spans="1:4">
      <c r="A3" s="24" t="s">
        <v>438</v>
      </c>
      <c r="B3" s="11" t="s">
        <v>439</v>
      </c>
      <c r="C3" s="12" t="s">
        <v>440</v>
      </c>
      <c r="D3" s="11" t="s">
        <v>441</v>
      </c>
    </row>
    <row r="4" s="4" customFormat="1" ht="20.1" customHeight="1" spans="1:4">
      <c r="A4" s="25" t="s">
        <v>442</v>
      </c>
      <c r="B4" s="26"/>
      <c r="C4" s="26"/>
      <c r="D4" s="27"/>
    </row>
    <row r="5" s="4" customFormat="1" ht="20.1" customHeight="1" spans="1:4">
      <c r="A5" s="28" t="s">
        <v>443</v>
      </c>
      <c r="B5" s="26"/>
      <c r="C5" s="26"/>
      <c r="D5" s="19"/>
    </row>
    <row r="6" s="4" customFormat="1" ht="20.1" customHeight="1" spans="1:4">
      <c r="A6" s="29" t="s">
        <v>444</v>
      </c>
      <c r="B6" s="30"/>
      <c r="C6" s="30"/>
      <c r="D6" s="19"/>
    </row>
    <row r="7" s="4" customFormat="1" ht="20.1" customHeight="1" spans="1:4">
      <c r="A7" s="29" t="s">
        <v>445</v>
      </c>
      <c r="B7" s="30"/>
      <c r="C7" s="30"/>
      <c r="D7" s="19"/>
    </row>
    <row r="8" s="4" customFormat="1" ht="20.1" customHeight="1" spans="1:4">
      <c r="A8" s="29" t="s">
        <v>446</v>
      </c>
      <c r="B8" s="30"/>
      <c r="C8" s="31"/>
      <c r="D8" s="15"/>
    </row>
    <row r="9" s="4" customFormat="1" ht="20.1" customHeight="1" spans="1:4">
      <c r="A9" s="29" t="s">
        <v>447</v>
      </c>
      <c r="B9" s="30"/>
      <c r="C9" s="30"/>
      <c r="D9" s="15"/>
    </row>
    <row r="10" s="4" customFormat="1" ht="20.1" customHeight="1" spans="1:4">
      <c r="A10" s="29" t="s">
        <v>448</v>
      </c>
      <c r="B10" s="30"/>
      <c r="C10" s="30"/>
      <c r="D10" s="15"/>
    </row>
    <row r="11" s="4" customFormat="1" ht="20.1" customHeight="1" spans="1:4">
      <c r="A11" s="29" t="s">
        <v>449</v>
      </c>
      <c r="B11" s="30"/>
      <c r="C11" s="30"/>
      <c r="D11" s="15"/>
    </row>
    <row r="12" s="4" customFormat="1" ht="20.1" customHeight="1" spans="1:4">
      <c r="A12" s="29" t="s">
        <v>450</v>
      </c>
      <c r="B12" s="30"/>
      <c r="C12" s="30"/>
      <c r="D12" s="15"/>
    </row>
    <row r="13" s="4" customFormat="1" ht="20.1" customHeight="1" spans="1:4">
      <c r="A13" s="29" t="s">
        <v>451</v>
      </c>
      <c r="B13" s="30"/>
      <c r="C13" s="30"/>
      <c r="D13" s="15"/>
    </row>
    <row r="14" s="4" customFormat="1" ht="20.1" customHeight="1" spans="1:4">
      <c r="A14" s="29" t="s">
        <v>452</v>
      </c>
      <c r="B14" s="30"/>
      <c r="C14" s="31"/>
      <c r="D14" s="15"/>
    </row>
    <row r="15" s="4" customFormat="1" ht="20.1" customHeight="1" spans="1:4">
      <c r="A15" s="29" t="s">
        <v>453</v>
      </c>
      <c r="B15" s="30"/>
      <c r="C15" s="30"/>
      <c r="D15" s="15"/>
    </row>
    <row r="16" s="4" customFormat="1" ht="20.1" customHeight="1" spans="1:4">
      <c r="A16" s="29" t="s">
        <v>454</v>
      </c>
      <c r="B16" s="30"/>
      <c r="C16" s="30"/>
      <c r="D16" s="15"/>
    </row>
    <row r="17" s="4" customFormat="1" ht="20.1" customHeight="1" spans="1:4">
      <c r="A17" s="29" t="s">
        <v>455</v>
      </c>
      <c r="B17" s="30"/>
      <c r="C17" s="31"/>
      <c r="D17" s="15"/>
    </row>
    <row r="18" s="4" customFormat="1" ht="20.1" customHeight="1" spans="1:4">
      <c r="A18" s="29" t="s">
        <v>456</v>
      </c>
      <c r="B18" s="30"/>
      <c r="C18" s="30"/>
      <c r="D18" s="15"/>
    </row>
    <row r="19" s="4" customFormat="1" ht="20.1" customHeight="1" spans="1:4">
      <c r="A19" s="29" t="s">
        <v>457</v>
      </c>
      <c r="B19" s="30"/>
      <c r="C19" s="31"/>
      <c r="D19" s="15"/>
    </row>
    <row r="20" s="4" customFormat="1" ht="20.1" customHeight="1" spans="1:4">
      <c r="A20" s="29" t="s">
        <v>458</v>
      </c>
      <c r="B20" s="30"/>
      <c r="C20" s="31"/>
      <c r="D20" s="15"/>
    </row>
    <row r="21" s="4" customFormat="1" ht="20.1" customHeight="1" spans="1:4">
      <c r="A21" s="29" t="s">
        <v>459</v>
      </c>
      <c r="B21" s="30"/>
      <c r="C21" s="31"/>
      <c r="D21" s="15"/>
    </row>
    <row r="22" s="4" customFormat="1" ht="20.1" customHeight="1" spans="1:4">
      <c r="A22" s="29" t="s">
        <v>460</v>
      </c>
      <c r="B22" s="30"/>
      <c r="C22" s="31"/>
      <c r="D22" s="15"/>
    </row>
    <row r="23" s="4" customFormat="1" ht="20.1" customHeight="1" spans="1:4">
      <c r="A23" s="29" t="s">
        <v>461</v>
      </c>
      <c r="B23" s="30"/>
      <c r="C23" s="30"/>
      <c r="D23" s="15"/>
    </row>
    <row r="24" s="4" customFormat="1" ht="20.1" customHeight="1" spans="1:4">
      <c r="A24" s="29" t="s">
        <v>462</v>
      </c>
      <c r="B24" s="30"/>
      <c r="C24" s="30"/>
      <c r="D24" s="15"/>
    </row>
    <row r="25" s="4" customFormat="1" ht="20.1" customHeight="1" spans="1:4">
      <c r="A25" s="29" t="s">
        <v>463</v>
      </c>
      <c r="B25" s="30"/>
      <c r="C25" s="30"/>
      <c r="D25" s="15"/>
    </row>
    <row r="26" s="4" customFormat="1" ht="20.1" customHeight="1" spans="1:4">
      <c r="A26" s="29" t="s">
        <v>464</v>
      </c>
      <c r="B26" s="30"/>
      <c r="C26" s="31"/>
      <c r="D26" s="15"/>
    </row>
    <row r="27" s="4" customFormat="1" ht="20.1" customHeight="1" spans="1:4">
      <c r="A27" s="29" t="s">
        <v>465</v>
      </c>
      <c r="B27" s="30"/>
      <c r="C27" s="30"/>
      <c r="D27" s="15"/>
    </row>
    <row r="28" s="4" customFormat="1" ht="20.1" customHeight="1" spans="1:4">
      <c r="A28" s="32" t="s">
        <v>466</v>
      </c>
      <c r="B28" s="30"/>
      <c r="C28" s="31"/>
      <c r="D28" s="15"/>
    </row>
    <row r="29" s="4" customFormat="1" ht="20.1" customHeight="1" spans="1:4">
      <c r="A29" s="29" t="s">
        <v>467</v>
      </c>
      <c r="B29" s="30"/>
      <c r="C29" s="31"/>
      <c r="D29" s="15"/>
    </row>
    <row r="30" s="4" customFormat="1" ht="20.1" customHeight="1" spans="1:4">
      <c r="A30" s="29" t="s">
        <v>468</v>
      </c>
      <c r="B30" s="30"/>
      <c r="C30" s="31"/>
      <c r="D30" s="15"/>
    </row>
    <row r="31" s="4" customFormat="1" ht="20.1" customHeight="1" spans="1:4">
      <c r="A31" s="29" t="s">
        <v>469</v>
      </c>
      <c r="B31" s="30"/>
      <c r="C31" s="30"/>
      <c r="D31" s="15"/>
    </row>
    <row r="32" s="4" customFormat="1" ht="20.1" customHeight="1" spans="1:4">
      <c r="A32" s="29" t="s">
        <v>470</v>
      </c>
      <c r="B32" s="30"/>
      <c r="C32" s="31"/>
      <c r="D32" s="15"/>
    </row>
    <row r="33" s="4" customFormat="1" ht="20.1" customHeight="1" spans="1:4">
      <c r="A33" s="29" t="s">
        <v>471</v>
      </c>
      <c r="B33" s="30"/>
      <c r="C33" s="31"/>
      <c r="D33" s="15"/>
    </row>
    <row r="34" s="4" customFormat="1" ht="20.1" customHeight="1" spans="1:4">
      <c r="A34" s="29" t="s">
        <v>472</v>
      </c>
      <c r="B34" s="30"/>
      <c r="C34" s="31"/>
      <c r="D34" s="15"/>
    </row>
    <row r="35" s="4" customFormat="1" ht="20.1" customHeight="1" spans="1:4">
      <c r="A35" s="29" t="s">
        <v>473</v>
      </c>
      <c r="B35" s="30"/>
      <c r="C35" s="31"/>
      <c r="D35" s="15"/>
    </row>
    <row r="36" s="4" customFormat="1" ht="20.1" customHeight="1" spans="1:4">
      <c r="A36" s="29" t="s">
        <v>474</v>
      </c>
      <c r="B36" s="30"/>
      <c r="C36" s="31"/>
      <c r="D36" s="15"/>
    </row>
    <row r="37" s="4" customFormat="1" ht="20.1" customHeight="1" spans="1:4">
      <c r="A37" s="28" t="s">
        <v>475</v>
      </c>
      <c r="B37" s="26"/>
      <c r="C37" s="26"/>
      <c r="D37" s="19"/>
    </row>
    <row r="38" s="4" customFormat="1" ht="20.1" customHeight="1" spans="1:4">
      <c r="A38" s="29" t="s">
        <v>476</v>
      </c>
      <c r="B38" s="30"/>
      <c r="C38" s="30"/>
      <c r="D38" s="15"/>
    </row>
    <row r="39" s="4" customFormat="1" ht="20.1" customHeight="1" spans="1:4">
      <c r="A39" s="29" t="s">
        <v>477</v>
      </c>
      <c r="B39" s="30"/>
      <c r="C39" s="30"/>
      <c r="D39" s="15"/>
    </row>
    <row r="40" s="4" customFormat="1" ht="20.1" customHeight="1" spans="1:4">
      <c r="A40" s="29" t="s">
        <v>478</v>
      </c>
      <c r="B40" s="30"/>
      <c r="C40" s="30"/>
      <c r="D40" s="15"/>
    </row>
    <row r="41" s="4" customFormat="1" ht="20.1" customHeight="1" spans="1:4">
      <c r="A41" s="28" t="s">
        <v>479</v>
      </c>
      <c r="B41" s="33"/>
      <c r="C41" s="26"/>
      <c r="D41" s="19"/>
    </row>
    <row r="42" s="4" customFormat="1" ht="20.1" customHeight="1" spans="1:4">
      <c r="A42" s="29" t="s">
        <v>480</v>
      </c>
      <c r="B42" s="34"/>
      <c r="C42" s="30"/>
      <c r="D42" s="19"/>
    </row>
    <row r="43" s="4" customFormat="1" ht="20.1" customHeight="1" spans="1:4">
      <c r="A43" s="29" t="s">
        <v>481</v>
      </c>
      <c r="B43" s="30"/>
      <c r="C43" s="31"/>
      <c r="D43" s="19"/>
    </row>
    <row r="44" s="4" customFormat="1" ht="20.1" customHeight="1" spans="1:4">
      <c r="A44" s="29" t="s">
        <v>482</v>
      </c>
      <c r="B44" s="35"/>
      <c r="C44" s="31"/>
      <c r="D44" s="15"/>
    </row>
    <row r="45" s="4" customFormat="1" ht="20.1" customHeight="1" spans="1:4">
      <c r="A45" s="28" t="s">
        <v>483</v>
      </c>
      <c r="B45" s="33"/>
      <c r="C45" s="26"/>
      <c r="D45" s="19"/>
    </row>
    <row r="46" s="4" customFormat="1" ht="20.1" customHeight="1" spans="1:4">
      <c r="A46" s="29" t="s">
        <v>484</v>
      </c>
      <c r="B46" s="36"/>
      <c r="C46" s="30"/>
      <c r="D46" s="19"/>
    </row>
    <row r="47" s="4" customFormat="1" ht="20.1" customHeight="1" spans="1:4">
      <c r="A47" s="29" t="s">
        <v>485</v>
      </c>
      <c r="B47" s="30"/>
      <c r="C47" s="31"/>
      <c r="D47" s="19"/>
    </row>
    <row r="48" s="4" customFormat="1" ht="20.1" customHeight="1" spans="1:4">
      <c r="A48" s="29" t="s">
        <v>486</v>
      </c>
      <c r="B48" s="36"/>
      <c r="C48" s="30"/>
      <c r="D48" s="19"/>
    </row>
    <row r="49" s="4" customFormat="1" ht="20.1" customHeight="1" spans="1:4">
      <c r="A49" s="28" t="s">
        <v>487</v>
      </c>
      <c r="B49" s="30"/>
      <c r="C49" s="30"/>
      <c r="D49" s="19"/>
    </row>
    <row r="50" s="4" customFormat="1" ht="20.1" customHeight="1" spans="1:4">
      <c r="A50" s="37" t="s">
        <v>488</v>
      </c>
      <c r="B50" s="30"/>
      <c r="C50" s="30"/>
      <c r="D50" s="19"/>
    </row>
    <row r="51" s="4" customFormat="1" ht="20.1" customHeight="1" spans="1:4">
      <c r="A51" s="28" t="s">
        <v>489</v>
      </c>
      <c r="B51" s="26"/>
      <c r="C51" s="26"/>
      <c r="D51" s="19"/>
    </row>
    <row r="52" s="4" customFormat="1" ht="20.1" customHeight="1" spans="1:4">
      <c r="A52" s="17" t="s">
        <v>490</v>
      </c>
      <c r="B52" s="26"/>
      <c r="C52" s="26"/>
      <c r="D52" s="19"/>
    </row>
    <row r="53" s="4" customFormat="1" ht="20.1" customHeight="1" spans="1:4">
      <c r="A53" s="20" t="s">
        <v>491</v>
      </c>
      <c r="B53" s="31"/>
      <c r="C53" s="30"/>
      <c r="D53" s="19"/>
    </row>
    <row r="54" s="4" customFormat="1" ht="20.1" customHeight="1" spans="1:4">
      <c r="A54" s="20" t="s">
        <v>492</v>
      </c>
      <c r="B54" s="31"/>
      <c r="C54" s="31"/>
      <c r="D54" s="15"/>
    </row>
    <row r="55" s="4" customFormat="1" ht="20.1" customHeight="1" spans="1:4">
      <c r="A55" s="20" t="s">
        <v>493</v>
      </c>
      <c r="B55" s="30"/>
      <c r="C55" s="30"/>
      <c r="D55" s="19"/>
    </row>
    <row r="56" s="4" customFormat="1" ht="20.1" customHeight="1" spans="1:4">
      <c r="A56" s="17" t="s">
        <v>494</v>
      </c>
      <c r="B56" s="26"/>
      <c r="C56" s="26"/>
      <c r="D56" s="19"/>
    </row>
    <row r="57" s="4" customFormat="1" ht="20.1" customHeight="1"/>
    <row r="58" s="4" customFormat="1" ht="20.1" customHeight="1"/>
    <row r="59" s="4" customFormat="1" ht="20.1" customHeight="1"/>
    <row r="60" s="4" customFormat="1" ht="20.1" customHeight="1"/>
    <row r="61" s="4" customFormat="1" ht="20.1" customHeight="1"/>
    <row r="62" s="4" customFormat="1" ht="20.1" customHeight="1"/>
    <row r="63" s="4" customFormat="1" ht="20.1" customHeight="1"/>
    <row r="64" s="4" customFormat="1" ht="20.1" customHeight="1"/>
    <row r="65" s="4" customFormat="1" ht="20.1" customHeight="1"/>
    <row r="66" s="4" customFormat="1" ht="20.1" customHeight="1"/>
    <row r="67" s="4" customFormat="1" ht="20.1" customHeight="1"/>
    <row r="68" s="4" customFormat="1" ht="20.1" customHeight="1"/>
    <row r="69" s="4" customFormat="1" ht="20.1" customHeight="1"/>
    <row r="70" s="4" customFormat="1" ht="20.1" customHeight="1"/>
    <row r="71" s="4" customFormat="1" ht="20.1" customHeight="1"/>
    <row r="72" s="4" customFormat="1" ht="20.1" customHeight="1"/>
    <row r="73" s="4" customFormat="1" ht="20.1" customHeight="1"/>
    <row r="74" s="4" customFormat="1" ht="20.1" customHeight="1"/>
    <row r="75" s="4" customFormat="1" ht="20.1" customHeight="1"/>
    <row r="76" s="4" customFormat="1" ht="20.1" customHeight="1"/>
    <row r="77" s="4" customFormat="1" ht="20.1" customHeight="1"/>
    <row r="78" s="4" customFormat="1" ht="20.1" customHeight="1"/>
    <row r="79" s="4" customFormat="1" ht="20.1" customHeight="1"/>
    <row r="80" s="4" customFormat="1" ht="20.1" customHeight="1"/>
    <row r="81" s="4" customFormat="1" ht="20.1" customHeight="1"/>
    <row r="82" s="4" customFormat="1" ht="20.1" customHeight="1"/>
    <row r="83" s="4" customFormat="1" ht="20.1" customHeight="1"/>
    <row r="84" s="4" customFormat="1" ht="20.1" customHeight="1"/>
    <row r="85" s="4" customFormat="1" ht="20.1" customHeight="1"/>
    <row r="86" s="4" customFormat="1" ht="20.1" customHeight="1"/>
    <row r="87" s="4" customFormat="1" ht="20.1" customHeight="1"/>
    <row r="88" s="4" customFormat="1" ht="20.1" customHeight="1"/>
    <row r="89" s="4" customFormat="1" ht="20.1" customHeight="1"/>
    <row r="90" s="4" customFormat="1" ht="20.1" customHeight="1"/>
    <row r="91" s="4" customFormat="1" ht="20.1" customHeight="1"/>
    <row r="92" s="4" customFormat="1" ht="20.1" customHeight="1"/>
    <row r="93" s="4" customFormat="1" ht="20.1" customHeight="1"/>
    <row r="94" s="4" customFormat="1" ht="20.1" customHeight="1"/>
    <row r="95" s="4" customFormat="1" ht="20.1" customHeight="1"/>
    <row r="96" s="4" customFormat="1" ht="20.1" customHeight="1"/>
    <row r="97" s="4" customFormat="1" ht="20.1" customHeight="1"/>
    <row r="98" s="4" customFormat="1" ht="20.1" customHeight="1"/>
    <row r="99" s="4" customFormat="1" ht="20.1" customHeight="1"/>
    <row r="100" s="4" customFormat="1" ht="20.1" customHeight="1"/>
    <row r="101" s="4" customFormat="1" ht="20.1" customHeight="1"/>
    <row r="102" s="4" customFormat="1" ht="20.1" customHeight="1"/>
    <row r="103" s="4" customFormat="1" ht="20.1" customHeight="1"/>
    <row r="104" s="4" customFormat="1" ht="20.1" customHeight="1"/>
    <row r="105" s="4" customFormat="1" ht="20.1" customHeight="1"/>
    <row r="106" s="4" customFormat="1" ht="20.1" customHeight="1"/>
    <row r="107" s="4" customFormat="1" ht="20.1" customHeight="1"/>
    <row r="108" s="4" customFormat="1" ht="20.1" customHeight="1"/>
    <row r="109" s="4" customFormat="1" ht="20.1" customHeight="1"/>
    <row r="110" s="4" customFormat="1" ht="20.1" customHeight="1"/>
    <row r="111" s="4" customFormat="1" ht="20.1" customHeight="1"/>
    <row r="112" s="4" customFormat="1" ht="20.1" customHeight="1"/>
    <row r="113" s="4" customFormat="1" ht="20.1" customHeight="1"/>
    <row r="114" s="4" customFormat="1" ht="20.1" customHeight="1"/>
    <row r="115" s="4" customFormat="1" ht="20.1" customHeight="1"/>
    <row r="116" s="4" customFormat="1" ht="20.1" customHeight="1"/>
    <row r="117" s="4" customFormat="1" ht="20.1" customHeight="1"/>
    <row r="118" s="4" customFormat="1" ht="20.1" customHeight="1"/>
    <row r="119" s="4" customFormat="1" ht="20.1" customHeight="1"/>
    <row r="120" s="4" customFormat="1" ht="20.1" customHeight="1"/>
    <row r="121" s="4" customFormat="1" ht="20.1" customHeight="1"/>
    <row r="122" s="2" customFormat="1" ht="20.1" customHeight="1"/>
    <row r="123" s="2" customFormat="1" ht="20.1" customHeight="1"/>
    <row r="124" s="2" customFormat="1" ht="20.1" customHeight="1"/>
    <row r="125" s="2" customFormat="1" ht="20.1" customHeight="1"/>
    <row r="126" s="2" customFormat="1" ht="20.1" customHeight="1"/>
    <row r="127" s="2" customFormat="1" ht="20.1" customHeight="1"/>
    <row r="128" s="2" customFormat="1" ht="20.1" customHeight="1"/>
    <row r="129" s="2" customFormat="1" ht="20.1" customHeight="1"/>
    <row r="130" s="2" customFormat="1" ht="20.1" customHeight="1"/>
    <row r="131" s="2" customFormat="1" ht="20.1" customHeight="1"/>
  </sheetData>
  <mergeCells count="1">
    <mergeCell ref="A1:D1"/>
  </mergeCells>
  <conditionalFormatting sqref="D19">
    <cfRule type="cellIs" dxfId="0" priority="2" stopIfTrue="1" operator="lessThanOrEqual">
      <formula>-1</formula>
    </cfRule>
    <cfRule type="cellIs" dxfId="0" priority="1" stopIfTrue="1" operator="greaterThan">
      <formula>10</formula>
    </cfRule>
  </conditionalFormatting>
  <conditionalFormatting sqref="D3:D4">
    <cfRule type="cellIs" dxfId="1" priority="3" stopIfTrue="1" operator="lessThanOrEqual">
      <formula>-1</formula>
    </cfRule>
  </conditionalFormatting>
  <conditionalFormatting sqref="D5:D18 D20:D56">
    <cfRule type="cellIs" dxfId="0" priority="5" stopIfTrue="1" operator="lessThanOrEqual">
      <formula>-1</formula>
    </cfRule>
    <cfRule type="cellIs" dxfId="0" priority="4" stopIfTrue="1" operator="greaterThan">
      <formula>10</formula>
    </cfRule>
  </conditionalFormatting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1"/>
  <sheetViews>
    <sheetView workbookViewId="0">
      <selection activeCell="G12" sqref="G12"/>
    </sheetView>
  </sheetViews>
  <sheetFormatPr defaultColWidth="9" defaultRowHeight="13.5" outlineLevelCol="3"/>
  <cols>
    <col min="1" max="1" width="48.875" style="2" customWidth="1"/>
    <col min="2" max="3" width="17.625" style="2" customWidth="1"/>
    <col min="4" max="4" width="29.375" style="2" customWidth="1"/>
    <col min="5" max="16384" width="9" style="2"/>
  </cols>
  <sheetData>
    <row r="1" s="1" customFormat="1" ht="30" customHeight="1" spans="1:4">
      <c r="A1" s="5" t="s">
        <v>495</v>
      </c>
      <c r="B1" s="5"/>
      <c r="C1" s="5"/>
      <c r="D1" s="5"/>
    </row>
    <row r="2" s="2" customFormat="1" ht="14.25" spans="1:4">
      <c r="A2" s="6" t="s">
        <v>436</v>
      </c>
      <c r="B2" s="7"/>
      <c r="C2" s="8"/>
      <c r="D2" s="9" t="s">
        <v>2</v>
      </c>
    </row>
    <row r="3" s="3" customFormat="1" ht="20.1" customHeight="1" spans="1:4">
      <c r="A3" s="10" t="s">
        <v>166</v>
      </c>
      <c r="B3" s="11" t="s">
        <v>439</v>
      </c>
      <c r="C3" s="12" t="s">
        <v>440</v>
      </c>
      <c r="D3" s="11" t="s">
        <v>441</v>
      </c>
    </row>
    <row r="4" s="4" customFormat="1" ht="20.1" customHeight="1" spans="1:4">
      <c r="A4" s="13" t="s">
        <v>496</v>
      </c>
      <c r="B4" s="14"/>
      <c r="C4" s="14"/>
      <c r="D4" s="15"/>
    </row>
    <row r="5" s="4" customFormat="1" ht="20.1" customHeight="1" spans="1:4">
      <c r="A5" s="13" t="s">
        <v>497</v>
      </c>
      <c r="B5" s="14"/>
      <c r="C5" s="14"/>
      <c r="D5" s="15"/>
    </row>
    <row r="6" s="4" customFormat="1" ht="20.1" customHeight="1" spans="1:4">
      <c r="A6" s="13" t="s">
        <v>498</v>
      </c>
      <c r="B6" s="14"/>
      <c r="C6" s="14"/>
      <c r="D6" s="15"/>
    </row>
    <row r="7" s="4" customFormat="1" ht="20.1" customHeight="1" spans="1:4">
      <c r="A7" s="13" t="s">
        <v>499</v>
      </c>
      <c r="B7" s="16"/>
      <c r="C7" s="16"/>
      <c r="D7" s="15"/>
    </row>
    <row r="8" s="4" customFormat="1" ht="20.1" customHeight="1" spans="1:4">
      <c r="A8" s="13" t="s">
        <v>500</v>
      </c>
      <c r="B8" s="16"/>
      <c r="C8" s="16"/>
      <c r="D8" s="15"/>
    </row>
    <row r="9" s="4" customFormat="1" ht="20.1" customHeight="1" spans="1:4">
      <c r="A9" s="13" t="s">
        <v>501</v>
      </c>
      <c r="B9" s="14"/>
      <c r="C9" s="14"/>
      <c r="D9" s="15"/>
    </row>
    <row r="10" s="4" customFormat="1" ht="20.1" customHeight="1" spans="1:4">
      <c r="A10" s="17" t="s">
        <v>502</v>
      </c>
      <c r="B10" s="18"/>
      <c r="C10" s="18"/>
      <c r="D10" s="19"/>
    </row>
    <row r="11" s="4" customFormat="1" ht="20.1" customHeight="1" spans="1:4">
      <c r="A11" s="20" t="s">
        <v>503</v>
      </c>
      <c r="B11" s="16"/>
      <c r="C11" s="14"/>
      <c r="D11" s="15"/>
    </row>
    <row r="12" s="4" customFormat="1" ht="20.1" customHeight="1" spans="1:4">
      <c r="A12" s="20" t="s">
        <v>361</v>
      </c>
      <c r="B12" s="14"/>
      <c r="C12" s="14"/>
      <c r="D12" s="15"/>
    </row>
    <row r="13" s="4" customFormat="1" ht="20.1" customHeight="1" spans="1:4">
      <c r="A13" s="20" t="s">
        <v>504</v>
      </c>
      <c r="B13" s="14"/>
      <c r="C13" s="16"/>
      <c r="D13" s="15"/>
    </row>
    <row r="14" s="4" customFormat="1" ht="20.1" customHeight="1" spans="1:4">
      <c r="A14" s="17" t="s">
        <v>39</v>
      </c>
      <c r="B14" s="18"/>
      <c r="C14" s="18"/>
      <c r="D14" s="19"/>
    </row>
    <row r="15" s="4" customFormat="1" ht="20.1" customHeight="1"/>
    <row r="16" s="4" customFormat="1" ht="20.1" customHeight="1"/>
    <row r="17" s="4" customFormat="1" ht="20.1" customHeight="1"/>
    <row r="18" s="4" customFormat="1" ht="20.1" customHeight="1"/>
    <row r="19" s="4" customFormat="1" ht="20.1" customHeight="1"/>
    <row r="20" s="4" customFormat="1" ht="20.1" customHeight="1"/>
    <row r="21" s="4" customFormat="1" ht="20.1" customHeight="1"/>
    <row r="22" s="4" customFormat="1" ht="20.1" customHeight="1"/>
    <row r="23" s="4" customFormat="1" ht="20.1" customHeight="1"/>
    <row r="24" s="4" customFormat="1" ht="20.1" customHeight="1"/>
    <row r="25" s="4" customFormat="1" ht="20.1" customHeight="1"/>
    <row r="26" s="4" customFormat="1" ht="20.1" customHeight="1"/>
    <row r="27" s="4" customFormat="1" ht="20.1" customHeight="1"/>
    <row r="28" s="4" customFormat="1" ht="20.1" customHeight="1"/>
    <row r="29" s="4" customFormat="1" ht="20.1" customHeight="1"/>
    <row r="30" s="4" customFormat="1" ht="20.1" customHeight="1"/>
    <row r="31" s="4" customFormat="1" ht="20.1" customHeight="1"/>
    <row r="32" s="4" customFormat="1" ht="20.1" customHeight="1"/>
    <row r="33" s="4" customFormat="1" ht="20.1" customHeight="1"/>
    <row r="34" s="4" customFormat="1" ht="20.1" customHeight="1"/>
    <row r="35" s="4" customFormat="1" ht="20.1" customHeight="1"/>
    <row r="36" s="4" customFormat="1" ht="20.1" customHeight="1"/>
    <row r="37" s="4" customFormat="1" ht="20.1" customHeight="1"/>
    <row r="38" s="4" customFormat="1" ht="20.1" customHeight="1"/>
    <row r="39" s="4" customFormat="1" ht="20.1" customHeight="1"/>
    <row r="40" s="4" customFormat="1" ht="20.1" customHeight="1"/>
    <row r="41" s="4" customFormat="1" ht="20.1" customHeight="1"/>
    <row r="42" s="4" customFormat="1" ht="20.1" customHeight="1"/>
    <row r="43" s="4" customFormat="1" ht="20.1" customHeight="1"/>
    <row r="44" s="4" customFormat="1" ht="20.1" customHeight="1"/>
    <row r="45" s="4" customFormat="1" ht="20.1" customHeight="1"/>
    <row r="46" s="4" customFormat="1" ht="20.1" customHeight="1"/>
    <row r="47" s="4" customFormat="1" ht="20.1" customHeight="1"/>
    <row r="48" s="4" customFormat="1" ht="20.1" customHeight="1"/>
    <row r="49" s="4" customFormat="1" ht="20.1" customHeight="1"/>
    <row r="50" s="4" customFormat="1" ht="20.1" customHeight="1"/>
    <row r="51" s="4" customFormat="1" ht="20.1" customHeight="1"/>
    <row r="52" s="4" customFormat="1" ht="20.1" customHeight="1"/>
    <row r="53" s="4" customFormat="1" ht="20.1" customHeight="1"/>
    <row r="54" s="4" customFormat="1" ht="20.1" customHeight="1"/>
    <row r="55" s="4" customFormat="1" ht="20.1" customHeight="1"/>
    <row r="56" s="4" customFormat="1" ht="20.1" customHeight="1"/>
    <row r="57" s="4" customFormat="1" ht="20.1" customHeight="1"/>
    <row r="58" s="4" customFormat="1" ht="20.1" customHeight="1"/>
    <row r="59" s="4" customFormat="1" ht="20.1" customHeight="1"/>
    <row r="60" s="4" customFormat="1" ht="20.1" customHeight="1"/>
    <row r="61" s="4" customFormat="1" ht="20.1" customHeight="1"/>
    <row r="62" s="4" customFormat="1" ht="20.1" customHeight="1"/>
    <row r="63" s="4" customFormat="1" ht="20.1" customHeight="1"/>
    <row r="64" s="4" customFormat="1" ht="20.1" customHeight="1"/>
    <row r="65" s="4" customFormat="1" ht="20.1" customHeight="1"/>
    <row r="66" s="4" customFormat="1" ht="20.1" customHeight="1"/>
    <row r="67" s="4" customFormat="1" ht="20.1" customHeight="1"/>
    <row r="68" s="4" customFormat="1" ht="20.1" customHeight="1"/>
    <row r="69" s="4" customFormat="1" ht="20.1" customHeight="1"/>
    <row r="70" s="4" customFormat="1" ht="20.1" customHeight="1"/>
    <row r="71" s="4" customFormat="1" ht="20.1" customHeight="1"/>
    <row r="72" s="4" customFormat="1" ht="20.1" customHeight="1"/>
    <row r="73" s="4" customFormat="1" ht="20.1" customHeight="1"/>
    <row r="74" s="4" customFormat="1" ht="20.1" customHeight="1"/>
    <row r="75" s="4" customFormat="1" ht="20.1" customHeight="1"/>
    <row r="76" s="4" customFormat="1" ht="20.1" customHeight="1"/>
    <row r="77" s="4" customFormat="1" ht="20.1" customHeight="1"/>
    <row r="78" s="4" customFormat="1" ht="20.1" customHeight="1"/>
    <row r="79" s="4" customFormat="1" ht="20.1" customHeight="1"/>
    <row r="80" s="4" customFormat="1" ht="20.1" customHeight="1"/>
    <row r="81" s="4" customFormat="1" ht="20.1" customHeight="1"/>
    <row r="82" s="4" customFormat="1" ht="20.1" customHeight="1"/>
    <row r="83" s="4" customFormat="1" ht="20.1" customHeight="1"/>
    <row r="84" s="4" customFormat="1" ht="20.1" customHeight="1"/>
    <row r="85" s="4" customFormat="1" ht="20.1" customHeight="1"/>
    <row r="86" s="4" customFormat="1" ht="20.1" customHeight="1"/>
    <row r="87" s="4" customFormat="1" ht="20.1" customHeight="1"/>
    <row r="88" s="4" customFormat="1" ht="20.1" customHeight="1"/>
    <row r="89" s="4" customFormat="1" ht="20.1" customHeight="1"/>
    <row r="90" s="4" customFormat="1" ht="20.1" customHeight="1"/>
    <row r="91" s="4" customFormat="1" ht="20.1" customHeight="1"/>
    <row r="92" s="4" customFormat="1" ht="20.1" customHeight="1"/>
    <row r="93" s="4" customFormat="1" ht="20.1" customHeight="1"/>
    <row r="94" s="4" customFormat="1" ht="20.1" customHeight="1"/>
    <row r="95" s="4" customFormat="1" ht="20.1" customHeight="1"/>
    <row r="96" s="4" customFormat="1" ht="20.1" customHeight="1"/>
    <row r="97" s="4" customFormat="1" ht="20.1" customHeight="1"/>
    <row r="98" s="4" customFormat="1" ht="20.1" customHeight="1"/>
    <row r="99" s="4" customFormat="1" ht="20.1" customHeight="1"/>
    <row r="100" s="4" customFormat="1" ht="20.1" customHeight="1"/>
    <row r="101" s="4" customFormat="1" ht="20.1" customHeight="1"/>
    <row r="102" s="4" customFormat="1" ht="20.1" customHeight="1"/>
    <row r="103" s="4" customFormat="1" ht="20.1" customHeight="1"/>
    <row r="104" s="4" customFormat="1" ht="20.1" customHeight="1"/>
    <row r="105" s="4" customFormat="1" ht="20.1" customHeight="1"/>
    <row r="106" s="4" customFormat="1" ht="20.1" customHeight="1"/>
    <row r="107" s="4" customFormat="1" ht="20.1" customHeight="1"/>
    <row r="108" s="4" customFormat="1" ht="20.1" customHeight="1"/>
    <row r="109" s="4" customFormat="1" ht="20.1" customHeight="1"/>
    <row r="110" s="4" customFormat="1" ht="20.1" customHeight="1"/>
    <row r="111" s="4" customFormat="1" ht="20.1" customHeight="1"/>
    <row r="112" s="4" customFormat="1" ht="20.1" customHeight="1"/>
    <row r="113" s="4" customFormat="1" ht="20.1" customHeight="1"/>
    <row r="114" s="4" customFormat="1" ht="20.1" customHeight="1"/>
    <row r="115" s="4" customFormat="1" ht="20.1" customHeight="1"/>
    <row r="116" s="4" customFormat="1" ht="20.1" customHeight="1"/>
    <row r="117" s="4" customFormat="1" ht="20.1" customHeight="1"/>
    <row r="118" s="4" customFormat="1" ht="20.1" customHeight="1"/>
    <row r="119" s="4" customFormat="1" ht="20.1" customHeight="1"/>
    <row r="120" s="4" customFormat="1" ht="20.1" customHeight="1"/>
    <row r="121" s="4" customFormat="1" ht="20.1" customHeight="1"/>
    <row r="122" s="2" customFormat="1" ht="20.1" customHeight="1"/>
    <row r="123" s="2" customFormat="1" ht="20.1" customHeight="1"/>
    <row r="124" s="2" customFormat="1" ht="20.1" customHeight="1"/>
    <row r="125" s="2" customFormat="1" ht="20.1" customHeight="1"/>
    <row r="126" s="2" customFormat="1" ht="20.1" customHeight="1"/>
    <row r="127" s="2" customFormat="1" ht="20.1" customHeight="1"/>
    <row r="128" s="2" customFormat="1" ht="20.1" customHeight="1"/>
    <row r="129" s="2" customFormat="1" ht="20.1" customHeight="1"/>
    <row r="130" s="2" customFormat="1" ht="20.1" customHeight="1"/>
    <row r="131" s="2" customFormat="1" ht="20.1" customHeight="1"/>
  </sheetData>
  <mergeCells count="1">
    <mergeCell ref="A1:D1"/>
  </mergeCells>
  <conditionalFormatting sqref="D3:D14">
    <cfRule type="cellIs" dxfId="1" priority="1" stopIfTrue="1" operator="lessThanOrEqual">
      <formula>-1</formula>
    </cfRule>
  </conditionalFormatting>
  <conditionalFormatting sqref="D4:D14">
    <cfRule type="cellIs" dxfId="0" priority="3" stopIfTrue="1" operator="lessThanOrEqual">
      <formula>-1</formula>
    </cfRule>
    <cfRule type="cellIs" dxfId="0" priority="2" stopIfTrue="1" operator="greaterThan">
      <formula>10</formula>
    </cfRule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pane xSplit="3" ySplit="5" topLeftCell="D6" activePane="bottomRight" state="frozen"/>
      <selection/>
      <selection pane="topRight"/>
      <selection pane="bottomLeft"/>
      <selection pane="bottomRight" activeCell="D39" sqref="D39"/>
    </sheetView>
  </sheetViews>
  <sheetFormatPr defaultColWidth="9" defaultRowHeight="13.5" outlineLevelCol="4"/>
  <cols>
    <col min="1" max="1" width="10.75" style="213" customWidth="1"/>
    <col min="2" max="2" width="71.5" style="213" customWidth="1"/>
    <col min="3" max="4" width="16.875" style="213" customWidth="1"/>
    <col min="5" max="5" width="18.375" style="213" customWidth="1"/>
    <col min="6" max="16384" width="9" style="213"/>
  </cols>
  <sheetData>
    <row r="1" ht="20.1" customHeight="1" spans="1:5">
      <c r="A1" s="214" t="s">
        <v>40</v>
      </c>
      <c r="B1" s="214"/>
      <c r="C1" s="214"/>
      <c r="D1" s="214"/>
      <c r="E1" s="214"/>
    </row>
    <row r="2" ht="24.6" customHeight="1" spans="1:5">
      <c r="A2" s="215" t="s">
        <v>41</v>
      </c>
      <c r="B2" s="215"/>
      <c r="C2" s="215"/>
      <c r="D2" s="215"/>
      <c r="E2" s="215"/>
    </row>
    <row r="3" spans="1:5">
      <c r="A3" s="216" t="s">
        <v>2</v>
      </c>
      <c r="B3" s="216"/>
      <c r="C3" s="216"/>
      <c r="D3" s="216"/>
      <c r="E3" s="216"/>
    </row>
    <row r="4" ht="21" customHeight="1" spans="1:5">
      <c r="A4" s="160" t="s">
        <v>42</v>
      </c>
      <c r="B4" s="160"/>
      <c r="C4" s="160" t="s">
        <v>43</v>
      </c>
      <c r="D4" s="160"/>
      <c r="E4" s="160"/>
    </row>
    <row r="5" ht="21" customHeight="1" spans="1:5">
      <c r="A5" s="160" t="s">
        <v>44</v>
      </c>
      <c r="B5" s="160" t="s">
        <v>45</v>
      </c>
      <c r="C5" s="160" t="s">
        <v>46</v>
      </c>
      <c r="D5" s="160" t="s">
        <v>47</v>
      </c>
      <c r="E5" s="160" t="s">
        <v>48</v>
      </c>
    </row>
    <row r="6" s="212" customFormat="1" spans="1:5">
      <c r="A6" s="146">
        <v>205</v>
      </c>
      <c r="B6" s="146" t="s">
        <v>49</v>
      </c>
      <c r="C6" s="150">
        <f>D6+E6</f>
        <v>1937674.13</v>
      </c>
      <c r="D6" s="217">
        <v>1823254.16</v>
      </c>
      <c r="E6" s="150">
        <v>114419.97</v>
      </c>
    </row>
    <row r="7" s="212" customFormat="1" spans="1:5">
      <c r="A7" s="146">
        <v>20508</v>
      </c>
      <c r="B7" s="146" t="s">
        <v>50</v>
      </c>
      <c r="C7" s="150">
        <f t="shared" ref="C7:C24" si="0">D7+E7</f>
        <v>1937674.13</v>
      </c>
      <c r="D7" s="217">
        <v>1823254.16</v>
      </c>
      <c r="E7" s="150">
        <v>114419.97</v>
      </c>
    </row>
    <row r="8" s="212" customFormat="1" spans="1:5">
      <c r="A8" s="146">
        <v>2050801</v>
      </c>
      <c r="B8" s="146" t="s">
        <v>51</v>
      </c>
      <c r="C8" s="150">
        <f t="shared" si="0"/>
        <v>1937674.13</v>
      </c>
      <c r="D8" s="217">
        <v>1823254.16</v>
      </c>
      <c r="E8" s="150">
        <v>114419.97</v>
      </c>
    </row>
    <row r="9" s="212" customFormat="1" spans="1:5">
      <c r="A9" s="146"/>
      <c r="B9" s="146"/>
      <c r="C9" s="150"/>
      <c r="D9" s="217"/>
      <c r="E9" s="150"/>
    </row>
    <row r="10" s="212" customFormat="1" spans="1:5">
      <c r="A10" s="146">
        <v>208</v>
      </c>
      <c r="B10" s="146" t="s">
        <v>52</v>
      </c>
      <c r="C10" s="150">
        <f t="shared" si="0"/>
        <v>438665.51</v>
      </c>
      <c r="D10" s="150">
        <f>D11+D14</f>
        <v>438665.51</v>
      </c>
      <c r="E10" s="150"/>
    </row>
    <row r="11" s="212" customFormat="1" spans="1:5">
      <c r="A11" s="146">
        <v>20805</v>
      </c>
      <c r="B11" s="146" t="s">
        <v>53</v>
      </c>
      <c r="C11" s="150">
        <f t="shared" si="0"/>
        <v>431572.2</v>
      </c>
      <c r="D11" s="150">
        <f>SUM(D12:D13)</f>
        <v>431572.2</v>
      </c>
      <c r="E11" s="150"/>
    </row>
    <row r="12" s="212" customFormat="1" spans="1:5">
      <c r="A12" s="146">
        <v>2080502</v>
      </c>
      <c r="B12" s="146" t="s">
        <v>54</v>
      </c>
      <c r="C12" s="150">
        <f t="shared" si="0"/>
        <v>147840</v>
      </c>
      <c r="D12" s="150">
        <v>147840</v>
      </c>
      <c r="E12" s="150"/>
    </row>
    <row r="13" s="212" customFormat="1" spans="1:5">
      <c r="A13" s="146">
        <v>2080505</v>
      </c>
      <c r="B13" s="146" t="s">
        <v>55</v>
      </c>
      <c r="C13" s="150">
        <f t="shared" si="0"/>
        <v>283732.2</v>
      </c>
      <c r="D13" s="150">
        <v>283732.2</v>
      </c>
      <c r="E13" s="150"/>
    </row>
    <row r="14" s="212" customFormat="1" spans="1:5">
      <c r="A14" s="146">
        <v>20827</v>
      </c>
      <c r="B14" s="146" t="s">
        <v>56</v>
      </c>
      <c r="C14" s="150">
        <f t="shared" si="0"/>
        <v>7093.31</v>
      </c>
      <c r="D14" s="150">
        <v>7093.31</v>
      </c>
      <c r="E14" s="150"/>
    </row>
    <row r="15" s="212" customFormat="1" spans="1:5">
      <c r="A15" s="146">
        <v>2082702</v>
      </c>
      <c r="B15" s="146" t="s">
        <v>57</v>
      </c>
      <c r="C15" s="150">
        <f t="shared" si="0"/>
        <v>7093.31</v>
      </c>
      <c r="D15" s="150">
        <v>7093.31</v>
      </c>
      <c r="E15" s="150"/>
    </row>
    <row r="16" s="212" customFormat="1" spans="1:5">
      <c r="A16" s="146"/>
      <c r="B16" s="146"/>
      <c r="C16" s="150"/>
      <c r="D16" s="150"/>
      <c r="E16" s="150"/>
    </row>
    <row r="17" s="212" customFormat="1" spans="1:5">
      <c r="A17" s="146">
        <v>210</v>
      </c>
      <c r="B17" s="146" t="s">
        <v>58</v>
      </c>
      <c r="C17" s="150">
        <f t="shared" si="0"/>
        <v>208756.28</v>
      </c>
      <c r="D17" s="150">
        <f>D18</f>
        <v>208756.28</v>
      </c>
      <c r="E17" s="150"/>
    </row>
    <row r="18" s="212" customFormat="1" spans="1:5">
      <c r="A18" s="146">
        <v>21011</v>
      </c>
      <c r="B18" s="146" t="s">
        <v>59</v>
      </c>
      <c r="C18" s="150">
        <f t="shared" si="0"/>
        <v>208756.28</v>
      </c>
      <c r="D18" s="150">
        <f>SUM(D19:D20)</f>
        <v>208756.28</v>
      </c>
      <c r="E18" s="150"/>
    </row>
    <row r="19" s="212" customFormat="1" spans="1:5">
      <c r="A19" s="146">
        <v>2101101</v>
      </c>
      <c r="B19" s="163" t="s">
        <v>60</v>
      </c>
      <c r="C19" s="150">
        <f t="shared" si="0"/>
        <v>135225.49</v>
      </c>
      <c r="D19" s="150">
        <v>135225.49</v>
      </c>
      <c r="E19" s="150"/>
    </row>
    <row r="20" s="212" customFormat="1" spans="1:5">
      <c r="A20" s="146">
        <v>2101103</v>
      </c>
      <c r="B20" s="146" t="s">
        <v>61</v>
      </c>
      <c r="C20" s="150">
        <f t="shared" si="0"/>
        <v>73530.79</v>
      </c>
      <c r="D20" s="150">
        <v>73530.79</v>
      </c>
      <c r="E20" s="150"/>
    </row>
    <row r="21" s="212" customFormat="1" spans="1:5">
      <c r="A21" s="146"/>
      <c r="B21" s="146"/>
      <c r="C21" s="150"/>
      <c r="D21" s="150"/>
      <c r="E21" s="150"/>
    </row>
    <row r="22" s="212" customFormat="1" spans="1:5">
      <c r="A22" s="146">
        <v>221</v>
      </c>
      <c r="B22" s="146" t="s">
        <v>62</v>
      </c>
      <c r="C22" s="150">
        <f t="shared" si="0"/>
        <v>170239.32</v>
      </c>
      <c r="D22" s="218">
        <v>170239.32</v>
      </c>
      <c r="E22" s="150"/>
    </row>
    <row r="23" s="212" customFormat="1" spans="1:5">
      <c r="A23" s="146">
        <v>22102</v>
      </c>
      <c r="B23" s="146" t="s">
        <v>63</v>
      </c>
      <c r="C23" s="150">
        <f t="shared" si="0"/>
        <v>170239.32</v>
      </c>
      <c r="D23" s="218">
        <v>170239.32</v>
      </c>
      <c r="E23" s="150"/>
    </row>
    <row r="24" s="212" customFormat="1" spans="1:5">
      <c r="A24" s="146">
        <v>2210201</v>
      </c>
      <c r="B24" s="146" t="s">
        <v>64</v>
      </c>
      <c r="C24" s="150">
        <f t="shared" si="0"/>
        <v>170239.32</v>
      </c>
      <c r="D24" s="218">
        <v>170239.32</v>
      </c>
      <c r="E24" s="150"/>
    </row>
    <row r="25" s="212" customFormat="1" spans="1:5">
      <c r="A25" s="146"/>
      <c r="B25" s="146"/>
      <c r="C25" s="150"/>
      <c r="D25" s="150"/>
      <c r="E25" s="150"/>
    </row>
    <row r="26" s="212" customFormat="1" spans="1:5">
      <c r="A26" s="146"/>
      <c r="B26" s="146"/>
      <c r="C26" s="150"/>
      <c r="D26" s="150"/>
      <c r="E26" s="150"/>
    </row>
    <row r="27" s="212" customFormat="1" spans="1:5">
      <c r="A27" s="146"/>
      <c r="B27" s="146"/>
      <c r="C27" s="150"/>
      <c r="D27" s="150"/>
      <c r="E27" s="150"/>
    </row>
    <row r="28" s="212" customFormat="1" spans="1:5">
      <c r="A28" s="146"/>
      <c r="B28" s="219" t="s">
        <v>65</v>
      </c>
      <c r="C28" s="148">
        <f>D28+E28</f>
        <v>2755335.24</v>
      </c>
      <c r="D28" s="148">
        <f>D22+D17+D10+D6</f>
        <v>2640915.27</v>
      </c>
      <c r="E28" s="148">
        <f>E22+E17+E10+E6</f>
        <v>114419.97</v>
      </c>
    </row>
  </sheetData>
  <mergeCells count="5">
    <mergeCell ref="A1:E1"/>
    <mergeCell ref="A2:E2"/>
    <mergeCell ref="A3:E3"/>
    <mergeCell ref="A4:B4"/>
    <mergeCell ref="C4:E4"/>
  </mergeCells>
  <printOptions horizontalCentered="1"/>
  <pageMargins left="0.0388888888888889" right="0.0388888888888889" top="0.747916666666667" bottom="0.747916666666667" header="0.314583333333333" footer="0.31458333333333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workbookViewId="0">
      <pane xSplit="3" ySplit="5" topLeftCell="D6" activePane="bottomRight" state="frozen"/>
      <selection/>
      <selection pane="topRight"/>
      <selection pane="bottomLeft"/>
      <selection pane="bottomRight" activeCell="M31" sqref="M31"/>
    </sheetView>
  </sheetViews>
  <sheetFormatPr defaultColWidth="9" defaultRowHeight="13.5"/>
  <cols>
    <col min="1" max="1" width="8.625" customWidth="1"/>
    <col min="2" max="2" width="29.25" customWidth="1"/>
    <col min="3" max="3" width="14.75" customWidth="1"/>
    <col min="4" max="4" width="14" customWidth="1"/>
    <col min="5" max="5" width="13.625" customWidth="1"/>
    <col min="6" max="9" width="13.875" customWidth="1"/>
  </cols>
  <sheetData>
    <row r="1" ht="11.25" customHeight="1" spans="1:9">
      <c r="A1" s="143" t="s">
        <v>66</v>
      </c>
      <c r="B1" s="143"/>
      <c r="C1" s="143"/>
      <c r="D1" s="143"/>
      <c r="E1" s="143"/>
      <c r="F1" s="143"/>
      <c r="G1" s="143"/>
      <c r="H1" s="143"/>
      <c r="I1" s="142" t="s">
        <v>67</v>
      </c>
    </row>
    <row r="2" ht="12.75" customHeight="1" spans="1:9">
      <c r="A2" s="143"/>
      <c r="B2" s="143"/>
      <c r="C2" s="143"/>
      <c r="D2" s="143"/>
      <c r="E2" s="143"/>
      <c r="F2" s="143"/>
      <c r="G2" s="143"/>
      <c r="H2" s="143"/>
      <c r="I2" s="211"/>
    </row>
    <row r="3" ht="10.5" customHeight="1" spans="1:9">
      <c r="A3" s="143"/>
      <c r="B3" s="143"/>
      <c r="C3" s="143"/>
      <c r="D3" s="143"/>
      <c r="E3" s="143"/>
      <c r="F3" s="143"/>
      <c r="G3" s="143"/>
      <c r="H3" s="143"/>
      <c r="I3" s="142" t="s">
        <v>2</v>
      </c>
    </row>
    <row r="4" ht="14.25" customHeight="1" spans="1:9">
      <c r="A4" s="192" t="s">
        <v>68</v>
      </c>
      <c r="B4" s="192"/>
      <c r="C4" s="192" t="s">
        <v>69</v>
      </c>
      <c r="D4" s="193" t="s">
        <v>70</v>
      </c>
      <c r="E4" s="193" t="s">
        <v>71</v>
      </c>
      <c r="F4" s="193" t="s">
        <v>72</v>
      </c>
      <c r="G4" s="194"/>
      <c r="H4" s="194"/>
      <c r="I4" s="194"/>
    </row>
    <row r="5" ht="24" customHeight="1" spans="1:9">
      <c r="A5" s="192" t="s">
        <v>44</v>
      </c>
      <c r="B5" s="192" t="s">
        <v>73</v>
      </c>
      <c r="C5" s="192"/>
      <c r="D5" s="194"/>
      <c r="E5" s="194"/>
      <c r="F5" s="193" t="s">
        <v>46</v>
      </c>
      <c r="G5" s="193" t="s">
        <v>74</v>
      </c>
      <c r="H5" s="193" t="s">
        <v>75</v>
      </c>
      <c r="I5" s="193" t="s">
        <v>76</v>
      </c>
    </row>
    <row r="6" s="191" customFormat="1" customHeight="1" spans="1:9">
      <c r="A6" s="195">
        <v>301</v>
      </c>
      <c r="B6" s="196" t="s">
        <v>77</v>
      </c>
      <c r="C6" s="197">
        <f>D6+E6+F6</f>
        <v>2362618.05</v>
      </c>
      <c r="D6" s="198">
        <f>SUM(D7:D19)</f>
        <v>2362618.05</v>
      </c>
      <c r="E6" s="199"/>
      <c r="F6" s="199"/>
      <c r="G6" s="200"/>
      <c r="H6" s="200"/>
      <c r="I6" s="200"/>
    </row>
    <row r="7" customHeight="1" spans="1:9">
      <c r="A7" s="153">
        <v>30101</v>
      </c>
      <c r="B7" s="201" t="s">
        <v>78</v>
      </c>
      <c r="C7" s="202">
        <f t="shared" ref="C7:C35" si="0">D7+E7+F7</f>
        <v>695628</v>
      </c>
      <c r="D7" s="203">
        <v>695628</v>
      </c>
      <c r="E7" s="204"/>
      <c r="F7" s="204"/>
      <c r="G7" s="186"/>
      <c r="H7" s="186"/>
      <c r="I7" s="186"/>
    </row>
    <row r="8" customHeight="1" spans="1:9">
      <c r="A8" s="153">
        <v>30102</v>
      </c>
      <c r="B8" s="201" t="s">
        <v>79</v>
      </c>
      <c r="C8" s="202">
        <f t="shared" si="0"/>
        <v>327360</v>
      </c>
      <c r="D8" s="203">
        <v>327360</v>
      </c>
      <c r="E8" s="204"/>
      <c r="F8" s="204"/>
      <c r="G8" s="186"/>
      <c r="H8" s="186"/>
      <c r="I8" s="186"/>
    </row>
    <row r="9" customHeight="1" spans="1:9">
      <c r="A9" s="153">
        <v>30103</v>
      </c>
      <c r="B9" s="201" t="s">
        <v>80</v>
      </c>
      <c r="C9" s="202">
        <f t="shared" si="0"/>
        <v>57969</v>
      </c>
      <c r="D9" s="203">
        <v>57969</v>
      </c>
      <c r="E9" s="204"/>
      <c r="F9" s="204"/>
      <c r="G9" s="186"/>
      <c r="H9" s="186"/>
      <c r="I9" s="186"/>
    </row>
    <row r="10" customHeight="1" spans="1:9">
      <c r="A10" s="153">
        <v>30107</v>
      </c>
      <c r="B10" s="201" t="s">
        <v>81</v>
      </c>
      <c r="C10" s="202">
        <f t="shared" si="0"/>
        <v>207840</v>
      </c>
      <c r="D10" s="203">
        <v>207840</v>
      </c>
      <c r="E10" s="204"/>
      <c r="F10" s="204"/>
      <c r="G10" s="186"/>
      <c r="H10" s="186"/>
      <c r="I10" s="186"/>
    </row>
    <row r="11" customHeight="1" spans="1:9">
      <c r="A11" s="153">
        <v>30107</v>
      </c>
      <c r="B11" s="201" t="s">
        <v>82</v>
      </c>
      <c r="C11" s="202">
        <f t="shared" si="0"/>
        <v>399864</v>
      </c>
      <c r="D11" s="203">
        <v>399864</v>
      </c>
      <c r="E11" s="204"/>
      <c r="F11" s="204"/>
      <c r="G11" s="186"/>
      <c r="H11" s="186"/>
      <c r="I11" s="186"/>
    </row>
    <row r="12" customHeight="1" spans="1:9">
      <c r="A12" s="153">
        <v>30108</v>
      </c>
      <c r="B12" s="201" t="s">
        <v>83</v>
      </c>
      <c r="C12" s="202">
        <f t="shared" si="0"/>
        <v>283732.2</v>
      </c>
      <c r="D12" s="205">
        <v>283732.2</v>
      </c>
      <c r="E12" s="204"/>
      <c r="F12" s="204"/>
      <c r="G12" s="186"/>
      <c r="H12" s="186"/>
      <c r="I12" s="186"/>
    </row>
    <row r="13" customHeight="1" spans="1:9">
      <c r="A13" s="153">
        <v>30110</v>
      </c>
      <c r="B13" s="201" t="s">
        <v>84</v>
      </c>
      <c r="C13" s="202">
        <f t="shared" si="0"/>
        <v>127679.49</v>
      </c>
      <c r="D13" s="205">
        <v>127679.49</v>
      </c>
      <c r="E13" s="204"/>
      <c r="F13" s="204"/>
      <c r="G13" s="186"/>
      <c r="H13" s="186"/>
      <c r="I13" s="186"/>
    </row>
    <row r="14" customHeight="1" spans="1:9">
      <c r="A14" s="153">
        <v>30111</v>
      </c>
      <c r="B14" s="201" t="s">
        <v>85</v>
      </c>
      <c r="C14" s="202">
        <f t="shared" si="0"/>
        <v>16784.35</v>
      </c>
      <c r="D14" s="205">
        <v>16784.35</v>
      </c>
      <c r="E14" s="204"/>
      <c r="F14" s="204"/>
      <c r="G14" s="186"/>
      <c r="H14" s="186"/>
      <c r="I14" s="186"/>
    </row>
    <row r="15" customHeight="1" spans="1:9">
      <c r="A15" s="153">
        <v>30111</v>
      </c>
      <c r="B15" s="201" t="s">
        <v>86</v>
      </c>
      <c r="C15" s="202">
        <f t="shared" si="0"/>
        <v>56746.44</v>
      </c>
      <c r="D15" s="205">
        <v>56746.44</v>
      </c>
      <c r="E15" s="204"/>
      <c r="F15" s="204"/>
      <c r="G15" s="186"/>
      <c r="H15" s="186"/>
      <c r="I15" s="186"/>
    </row>
    <row r="16" customHeight="1" spans="1:9">
      <c r="A16" s="153">
        <v>30112</v>
      </c>
      <c r="B16" s="201" t="s">
        <v>87</v>
      </c>
      <c r="C16" s="202">
        <f t="shared" si="0"/>
        <v>7093.31</v>
      </c>
      <c r="D16" s="205">
        <v>7093.31</v>
      </c>
      <c r="E16" s="204"/>
      <c r="F16" s="204"/>
      <c r="G16" s="186"/>
      <c r="H16" s="186"/>
      <c r="I16" s="186"/>
    </row>
    <row r="17" customHeight="1" spans="1:9">
      <c r="A17" s="153">
        <v>30112</v>
      </c>
      <c r="B17" s="201" t="s">
        <v>88</v>
      </c>
      <c r="C17" s="202">
        <f t="shared" si="0"/>
        <v>7546</v>
      </c>
      <c r="D17" s="205">
        <v>7546</v>
      </c>
      <c r="E17" s="204"/>
      <c r="F17" s="204"/>
      <c r="G17" s="186"/>
      <c r="H17" s="186"/>
      <c r="I17" s="186"/>
    </row>
    <row r="18" customHeight="1" spans="1:9">
      <c r="A18" s="153">
        <v>30112</v>
      </c>
      <c r="B18" s="201" t="s">
        <v>89</v>
      </c>
      <c r="C18" s="202">
        <f t="shared" si="0"/>
        <v>4135.94</v>
      </c>
      <c r="D18" s="203">
        <v>4135.94</v>
      </c>
      <c r="E18" s="204"/>
      <c r="F18" s="204"/>
      <c r="G18" s="186"/>
      <c r="H18" s="186"/>
      <c r="I18" s="186"/>
    </row>
    <row r="19" customHeight="1" spans="1:9">
      <c r="A19" s="153">
        <v>30113</v>
      </c>
      <c r="B19" s="201" t="s">
        <v>90</v>
      </c>
      <c r="C19" s="202">
        <f t="shared" si="0"/>
        <v>170239.32</v>
      </c>
      <c r="D19" s="205">
        <v>170239.32</v>
      </c>
      <c r="E19" s="204"/>
      <c r="F19" s="204"/>
      <c r="G19" s="186"/>
      <c r="H19" s="186"/>
      <c r="I19" s="186"/>
    </row>
    <row r="20" s="191" customFormat="1" customHeight="1" spans="1:9">
      <c r="A20" s="195">
        <v>302</v>
      </c>
      <c r="B20" s="196" t="s">
        <v>91</v>
      </c>
      <c r="C20" s="197">
        <f t="shared" si="0"/>
        <v>122573.22</v>
      </c>
      <c r="D20" s="198">
        <f>SUM(D21:D32)</f>
        <v>122573.22</v>
      </c>
      <c r="E20" s="199"/>
      <c r="F20" s="199"/>
      <c r="G20" s="200"/>
      <c r="H20" s="200"/>
      <c r="I20" s="200"/>
    </row>
    <row r="21" customHeight="1" spans="1:9">
      <c r="A21" s="153">
        <v>30201</v>
      </c>
      <c r="B21" s="201" t="s">
        <v>92</v>
      </c>
      <c r="C21" s="202">
        <f t="shared" si="0"/>
        <v>16950</v>
      </c>
      <c r="D21" s="203">
        <v>16950</v>
      </c>
      <c r="E21" s="204"/>
      <c r="F21" s="204"/>
      <c r="G21" s="186"/>
      <c r="H21" s="186"/>
      <c r="I21" s="186"/>
    </row>
    <row r="22" customHeight="1" spans="1:9">
      <c r="A22" s="153">
        <v>30201</v>
      </c>
      <c r="B22" s="201" t="s">
        <v>93</v>
      </c>
      <c r="C22" s="202">
        <f t="shared" si="0"/>
        <v>2250</v>
      </c>
      <c r="D22" s="203">
        <v>2250</v>
      </c>
      <c r="E22" s="204"/>
      <c r="F22" s="204"/>
      <c r="G22" s="186"/>
      <c r="H22" s="186"/>
      <c r="I22" s="186"/>
    </row>
    <row r="23" customHeight="1" spans="1:9">
      <c r="A23" s="206">
        <v>30202</v>
      </c>
      <c r="B23" s="201" t="s">
        <v>94</v>
      </c>
      <c r="C23" s="207">
        <f t="shared" si="0"/>
        <v>12000</v>
      </c>
      <c r="D23" s="104">
        <v>12000</v>
      </c>
      <c r="E23" s="204"/>
      <c r="F23" s="204"/>
      <c r="G23" s="186"/>
      <c r="H23" s="186"/>
      <c r="I23" s="186"/>
    </row>
    <row r="24" customHeight="1" spans="1:9">
      <c r="A24" s="206">
        <v>30205</v>
      </c>
      <c r="B24" s="201" t="s">
        <v>95</v>
      </c>
      <c r="C24" s="207">
        <f t="shared" si="0"/>
        <v>2000</v>
      </c>
      <c r="D24" s="104">
        <v>2000</v>
      </c>
      <c r="E24" s="204"/>
      <c r="F24" s="204"/>
      <c r="G24" s="186"/>
      <c r="H24" s="186"/>
      <c r="I24" s="186"/>
    </row>
    <row r="25" customHeight="1" spans="1:9">
      <c r="A25" s="206">
        <v>30206</v>
      </c>
      <c r="B25" s="201" t="s">
        <v>96</v>
      </c>
      <c r="C25" s="207">
        <f t="shared" si="0"/>
        <v>4000</v>
      </c>
      <c r="D25" s="104">
        <v>4000</v>
      </c>
      <c r="E25" s="204"/>
      <c r="F25" s="204"/>
      <c r="G25" s="186"/>
      <c r="H25" s="186"/>
      <c r="I25" s="186"/>
    </row>
    <row r="26" customHeight="1" spans="1:9">
      <c r="A26" s="206">
        <v>30207</v>
      </c>
      <c r="B26" s="201" t="s">
        <v>97</v>
      </c>
      <c r="C26" s="207">
        <f t="shared" si="0"/>
        <v>9000</v>
      </c>
      <c r="D26" s="104">
        <v>9000</v>
      </c>
      <c r="E26" s="204"/>
      <c r="F26" s="204"/>
      <c r="G26" s="186"/>
      <c r="H26" s="186"/>
      <c r="I26" s="186"/>
    </row>
    <row r="27" customHeight="1" spans="1:9">
      <c r="A27" s="206">
        <v>30211</v>
      </c>
      <c r="B27" s="201" t="s">
        <v>98</v>
      </c>
      <c r="C27" s="207">
        <f t="shared" si="0"/>
        <v>15000</v>
      </c>
      <c r="D27" s="104">
        <v>15000</v>
      </c>
      <c r="E27" s="204"/>
      <c r="F27" s="204"/>
      <c r="G27" s="186"/>
      <c r="H27" s="186"/>
      <c r="I27" s="186"/>
    </row>
    <row r="28" customHeight="1" spans="1:9">
      <c r="A28" s="206">
        <v>30213</v>
      </c>
      <c r="B28" s="201" t="s">
        <v>99</v>
      </c>
      <c r="C28" s="207">
        <f t="shared" si="0"/>
        <v>5000</v>
      </c>
      <c r="D28" s="104">
        <v>5000</v>
      </c>
      <c r="E28" s="204"/>
      <c r="F28" s="204"/>
      <c r="G28" s="186"/>
      <c r="H28" s="186"/>
      <c r="I28" s="186"/>
    </row>
    <row r="29" customHeight="1" spans="1:9">
      <c r="A29" s="206">
        <v>30216</v>
      </c>
      <c r="B29" s="201" t="s">
        <v>100</v>
      </c>
      <c r="C29" s="207">
        <f t="shared" si="0"/>
        <v>6000</v>
      </c>
      <c r="D29" s="104">
        <v>6000</v>
      </c>
      <c r="E29" s="204"/>
      <c r="F29" s="204"/>
      <c r="G29" s="186"/>
      <c r="H29" s="186"/>
      <c r="I29" s="186"/>
    </row>
    <row r="30" customHeight="1" spans="1:9">
      <c r="A30" s="206">
        <v>30217</v>
      </c>
      <c r="B30" s="201" t="s">
        <v>101</v>
      </c>
      <c r="C30" s="207">
        <f t="shared" si="0"/>
        <v>12000</v>
      </c>
      <c r="D30" s="104">
        <v>12000</v>
      </c>
      <c r="E30" s="204"/>
      <c r="F30" s="204"/>
      <c r="G30" s="186"/>
      <c r="H30" s="186"/>
      <c r="I30" s="186"/>
    </row>
    <row r="31" customHeight="1" spans="1:9">
      <c r="A31" s="206">
        <v>30228</v>
      </c>
      <c r="B31" s="201" t="s">
        <v>102</v>
      </c>
      <c r="C31" s="207">
        <f t="shared" si="0"/>
        <v>10000</v>
      </c>
      <c r="D31" s="104">
        <v>10000</v>
      </c>
      <c r="E31" s="204"/>
      <c r="F31" s="204"/>
      <c r="G31" s="186"/>
      <c r="H31" s="186"/>
      <c r="I31" s="186"/>
    </row>
    <row r="32" customHeight="1" spans="1:9">
      <c r="A32" s="206">
        <v>30228</v>
      </c>
      <c r="B32" s="201" t="s">
        <v>102</v>
      </c>
      <c r="C32" s="207">
        <f t="shared" si="0"/>
        <v>28373.22</v>
      </c>
      <c r="D32" s="104">
        <v>28373.22</v>
      </c>
      <c r="E32" s="204"/>
      <c r="F32" s="204"/>
      <c r="G32" s="186"/>
      <c r="H32" s="186"/>
      <c r="I32" s="186"/>
    </row>
    <row r="33" s="191" customFormat="1" customHeight="1" spans="1:9">
      <c r="A33" s="195">
        <v>303</v>
      </c>
      <c r="B33" s="196" t="s">
        <v>103</v>
      </c>
      <c r="C33" s="208">
        <f t="shared" si="0"/>
        <v>155724</v>
      </c>
      <c r="D33" s="209">
        <f>SUM(D34:D35)</f>
        <v>155724</v>
      </c>
      <c r="E33" s="199"/>
      <c r="F33" s="199"/>
      <c r="G33" s="200"/>
      <c r="H33" s="200"/>
      <c r="I33" s="200"/>
    </row>
    <row r="34" customHeight="1" spans="1:9">
      <c r="A34" s="153">
        <v>30302</v>
      </c>
      <c r="B34" s="201" t="s">
        <v>104</v>
      </c>
      <c r="C34" s="207">
        <f t="shared" si="0"/>
        <v>147840</v>
      </c>
      <c r="D34" s="210">
        <v>147840</v>
      </c>
      <c r="E34" s="204"/>
      <c r="F34" s="204"/>
      <c r="G34" s="186"/>
      <c r="H34" s="186"/>
      <c r="I34" s="186"/>
    </row>
    <row r="35" customHeight="1" spans="1:9">
      <c r="A35" s="153">
        <v>30305</v>
      </c>
      <c r="B35" s="201" t="s">
        <v>105</v>
      </c>
      <c r="C35" s="207">
        <f t="shared" si="0"/>
        <v>7884</v>
      </c>
      <c r="D35" s="210">
        <v>7884</v>
      </c>
      <c r="E35" s="204"/>
      <c r="F35" s="204"/>
      <c r="G35" s="186"/>
      <c r="H35" s="186"/>
      <c r="I35" s="186"/>
    </row>
    <row r="36" ht="20.1" customHeight="1" spans="1:9">
      <c r="A36" s="153" t="s">
        <v>106</v>
      </c>
      <c r="B36" s="201" t="s">
        <v>107</v>
      </c>
      <c r="C36" s="202"/>
      <c r="D36" s="203"/>
      <c r="E36" s="204"/>
      <c r="F36" s="204"/>
      <c r="G36" s="186"/>
      <c r="H36" s="186"/>
      <c r="I36" s="186"/>
    </row>
    <row r="37" ht="20.1" customHeight="1" spans="1:9">
      <c r="A37" s="153"/>
      <c r="B37" s="155" t="s">
        <v>69</v>
      </c>
      <c r="C37" s="197">
        <f>D37+E37+F37</f>
        <v>2640915.27</v>
      </c>
      <c r="D37" s="198">
        <f>D33+D20+D6</f>
        <v>2640915.27</v>
      </c>
      <c r="E37" s="204"/>
      <c r="F37" s="204"/>
      <c r="G37" s="186"/>
      <c r="H37" s="186"/>
      <c r="I37" s="186"/>
    </row>
    <row r="38" ht="20.1" customHeight="1"/>
    <row r="39" ht="20.1" customHeight="1"/>
    <row r="40" ht="20.1" customHeight="1"/>
  </sheetData>
  <mergeCells count="6">
    <mergeCell ref="A4:B4"/>
    <mergeCell ref="F4:I4"/>
    <mergeCell ref="C4:C5"/>
    <mergeCell ref="D4:D5"/>
    <mergeCell ref="E4:E5"/>
    <mergeCell ref="A1:H3"/>
  </mergeCells>
  <printOptions horizontalCentered="1"/>
  <pageMargins left="0.590277777777778" right="0.379861111111111" top="0.489583333333333" bottom="0.379861111111111" header="0.314583333333333" footer="0.31458333333333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pane xSplit="7" ySplit="6" topLeftCell="H7" activePane="bottomRight" state="frozen"/>
      <selection/>
      <selection pane="topRight"/>
      <selection pane="bottomLeft"/>
      <selection pane="bottomRight" activeCell="A7" sqref="A7:L7"/>
    </sheetView>
  </sheetViews>
  <sheetFormatPr defaultColWidth="9" defaultRowHeight="13.5"/>
  <cols>
    <col min="1" max="1" width="11.5" customWidth="1"/>
    <col min="2" max="8" width="11.75" customWidth="1"/>
    <col min="9" max="9" width="10.625" customWidth="1"/>
    <col min="10" max="10" width="9.75" customWidth="1"/>
    <col min="11" max="11" width="10.5" customWidth="1"/>
    <col min="12" max="12" width="11.75" customWidth="1"/>
  </cols>
  <sheetData>
    <row r="1" ht="20.1" customHeight="1" spans="1:12">
      <c r="A1" s="142" t="s">
        <v>108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ht="39.95" customHeight="1" spans="1:12">
      <c r="A2" s="143" t="s">
        <v>109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ht="24.95" customHeight="1" spans="1:12">
      <c r="A3" s="187" t="s">
        <v>110</v>
      </c>
      <c r="B3" s="187"/>
      <c r="C3" s="187"/>
      <c r="D3" s="187"/>
      <c r="E3" s="187"/>
      <c r="F3" s="187"/>
      <c r="G3" s="187"/>
      <c r="H3" s="187"/>
      <c r="I3" s="187"/>
      <c r="J3" s="187"/>
      <c r="K3" s="190" t="s">
        <v>2</v>
      </c>
      <c r="L3" s="190"/>
    </row>
    <row r="4" ht="20.1" customHeight="1" spans="1:12">
      <c r="A4" s="145" t="s">
        <v>111</v>
      </c>
      <c r="B4" s="145"/>
      <c r="C4" s="145"/>
      <c r="D4" s="145"/>
      <c r="E4" s="145"/>
      <c r="F4" s="145"/>
      <c r="G4" s="145" t="s">
        <v>112</v>
      </c>
      <c r="H4" s="145"/>
      <c r="I4" s="145"/>
      <c r="J4" s="145"/>
      <c r="K4" s="145"/>
      <c r="L4" s="145"/>
    </row>
    <row r="5" ht="24.95" customHeight="1" spans="1:12">
      <c r="A5" s="145" t="s">
        <v>69</v>
      </c>
      <c r="B5" s="160" t="s">
        <v>113</v>
      </c>
      <c r="C5" s="145" t="s">
        <v>114</v>
      </c>
      <c r="D5" s="145"/>
      <c r="E5" s="145"/>
      <c r="F5" s="160" t="s">
        <v>115</v>
      </c>
      <c r="G5" s="145" t="s">
        <v>69</v>
      </c>
      <c r="H5" s="160" t="s">
        <v>113</v>
      </c>
      <c r="I5" s="145" t="s">
        <v>114</v>
      </c>
      <c r="J5" s="145"/>
      <c r="K5" s="145"/>
      <c r="L5" s="160" t="s">
        <v>115</v>
      </c>
    </row>
    <row r="6" ht="75" customHeight="1" spans="1:12">
      <c r="A6" s="145"/>
      <c r="B6" s="160"/>
      <c r="C6" s="145" t="s">
        <v>46</v>
      </c>
      <c r="D6" s="160" t="s">
        <v>116</v>
      </c>
      <c r="E6" s="160" t="s">
        <v>117</v>
      </c>
      <c r="F6" s="160"/>
      <c r="G6" s="145"/>
      <c r="H6" s="160"/>
      <c r="I6" s="145" t="s">
        <v>46</v>
      </c>
      <c r="J6" s="160" t="s">
        <v>116</v>
      </c>
      <c r="K6" s="160" t="s">
        <v>117</v>
      </c>
      <c r="L6" s="160"/>
    </row>
    <row r="7" ht="33.6" customHeight="1" spans="1:12">
      <c r="A7" s="188">
        <v>12000</v>
      </c>
      <c r="B7" s="188"/>
      <c r="C7" s="189"/>
      <c r="D7" s="188"/>
      <c r="E7" s="188"/>
      <c r="F7" s="188">
        <v>12000</v>
      </c>
      <c r="G7" s="188">
        <v>12000</v>
      </c>
      <c r="H7" s="188"/>
      <c r="I7" s="189"/>
      <c r="J7" s="188"/>
      <c r="K7" s="188"/>
      <c r="L7" s="188">
        <v>12000</v>
      </c>
    </row>
    <row r="8" ht="33.6" customHeight="1" spans="1:12">
      <c r="A8" s="145"/>
      <c r="B8" s="160"/>
      <c r="C8" s="145"/>
      <c r="D8" s="160"/>
      <c r="E8" s="160"/>
      <c r="F8" s="160"/>
      <c r="G8" s="145"/>
      <c r="H8" s="160"/>
      <c r="I8" s="145"/>
      <c r="J8" s="160"/>
      <c r="K8" s="160"/>
      <c r="L8" s="160"/>
    </row>
    <row r="9" ht="30" customHeight="1" spans="1:12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</row>
  </sheetData>
  <mergeCells count="13">
    <mergeCell ref="A1:L1"/>
    <mergeCell ref="A2:L2"/>
    <mergeCell ref="K3:L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349305555555556" right="0.196527777777778" top="0.747916666666667" bottom="0.747916666666667" header="0.314583333333333" footer="0.31458333333333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pane xSplit="3" ySplit="5" topLeftCell="D6" activePane="bottomRight" state="frozen"/>
      <selection/>
      <selection pane="topRight"/>
      <selection pane="bottomLeft"/>
      <selection pane="bottomRight" activeCell="J20" sqref="J20"/>
    </sheetView>
  </sheetViews>
  <sheetFormatPr defaultColWidth="9" defaultRowHeight="13.5" outlineLevelCol="4"/>
  <cols>
    <col min="1" max="1" width="14.25" customWidth="1"/>
    <col min="2" max="2" width="45" customWidth="1"/>
    <col min="3" max="5" width="23.875" customWidth="1"/>
  </cols>
  <sheetData>
    <row r="1" ht="20.1" customHeight="1" spans="1:5">
      <c r="A1" s="142" t="s">
        <v>118</v>
      </c>
      <c r="B1" s="142"/>
      <c r="C1" s="142"/>
      <c r="D1" s="142"/>
      <c r="E1" s="142"/>
    </row>
    <row r="2" ht="39.95" customHeight="1" spans="1:5">
      <c r="A2" s="143" t="s">
        <v>119</v>
      </c>
      <c r="B2" s="143"/>
      <c r="C2" s="143"/>
      <c r="D2" s="143"/>
      <c r="E2" s="143"/>
    </row>
    <row r="3" ht="15" customHeight="1" spans="1:5">
      <c r="A3" s="185" t="s">
        <v>2</v>
      </c>
      <c r="B3" s="185"/>
      <c r="C3" s="185"/>
      <c r="D3" s="185"/>
      <c r="E3" s="185"/>
    </row>
    <row r="4" ht="20.1" customHeight="1" spans="1:5">
      <c r="A4" s="145" t="s">
        <v>44</v>
      </c>
      <c r="B4" s="145" t="s">
        <v>73</v>
      </c>
      <c r="C4" s="145" t="s">
        <v>120</v>
      </c>
      <c r="D4" s="145"/>
      <c r="E4" s="145"/>
    </row>
    <row r="5" ht="20.1" customHeight="1" spans="1:5">
      <c r="A5" s="145"/>
      <c r="B5" s="145"/>
      <c r="C5" s="145" t="s">
        <v>69</v>
      </c>
      <c r="D5" s="145" t="s">
        <v>47</v>
      </c>
      <c r="E5" s="145" t="s">
        <v>48</v>
      </c>
    </row>
    <row r="6" ht="20.1" customHeight="1" spans="1:5">
      <c r="A6" s="186"/>
      <c r="B6" s="186"/>
      <c r="C6" s="186"/>
      <c r="D6" s="186"/>
      <c r="E6" s="186"/>
    </row>
    <row r="7" ht="20.1" customHeight="1" spans="1:5">
      <c r="A7" s="186"/>
      <c r="B7" s="186"/>
      <c r="C7" s="186"/>
      <c r="D7" s="186"/>
      <c r="E7" s="186"/>
    </row>
    <row r="8" ht="20.1" customHeight="1" spans="1:5">
      <c r="A8" s="186"/>
      <c r="B8" s="186"/>
      <c r="C8" s="186"/>
      <c r="D8" s="186"/>
      <c r="E8" s="186"/>
    </row>
    <row r="9" ht="20.1" customHeight="1" spans="1:5">
      <c r="A9" s="186"/>
      <c r="B9" s="186"/>
      <c r="C9" s="186"/>
      <c r="D9" s="186"/>
      <c r="E9" s="186"/>
    </row>
    <row r="10" ht="20.1" customHeight="1" spans="1:5">
      <c r="A10" s="186"/>
      <c r="B10" s="186"/>
      <c r="C10" s="186"/>
      <c r="D10" s="186"/>
      <c r="E10" s="186"/>
    </row>
    <row r="11" ht="20.1" customHeight="1" spans="1:5">
      <c r="A11" s="186"/>
      <c r="B11" s="186"/>
      <c r="C11" s="186"/>
      <c r="D11" s="186"/>
      <c r="E11" s="186"/>
    </row>
    <row r="12" ht="20.1" customHeight="1" spans="1:5">
      <c r="A12" s="186"/>
      <c r="B12" s="186"/>
      <c r="C12" s="186"/>
      <c r="D12" s="186"/>
      <c r="E12" s="186"/>
    </row>
    <row r="13" ht="20.1" customHeight="1" spans="1:5">
      <c r="A13" s="186"/>
      <c r="B13" s="186"/>
      <c r="C13" s="186"/>
      <c r="D13" s="186"/>
      <c r="E13" s="186"/>
    </row>
    <row r="14" ht="20.1" customHeight="1" spans="1:5">
      <c r="A14" s="186"/>
      <c r="B14" s="186"/>
      <c r="C14" s="186"/>
      <c r="D14" s="186"/>
      <c r="E14" s="186"/>
    </row>
    <row r="15" ht="20.1" customHeight="1" spans="1:5">
      <c r="A15" s="186"/>
      <c r="B15" s="186"/>
      <c r="C15" s="186"/>
      <c r="D15" s="186"/>
      <c r="E15" s="186"/>
    </row>
    <row r="16" ht="20.1" customHeight="1" spans="1:5">
      <c r="A16" s="186"/>
      <c r="B16" s="186"/>
      <c r="C16" s="186"/>
      <c r="D16" s="186"/>
      <c r="E16" s="186"/>
    </row>
    <row r="17" ht="20.1" customHeight="1" spans="1:5">
      <c r="A17" s="186"/>
      <c r="B17" s="186"/>
      <c r="C17" s="186"/>
      <c r="D17" s="186"/>
      <c r="E17" s="186"/>
    </row>
    <row r="18" ht="20.1" customHeight="1" spans="1:5">
      <c r="A18" s="186"/>
      <c r="B18" s="186"/>
      <c r="C18" s="186"/>
      <c r="D18" s="186"/>
      <c r="E18" s="186"/>
    </row>
    <row r="19" ht="20.1" customHeight="1" spans="1:5">
      <c r="A19" s="186"/>
      <c r="B19" s="186"/>
      <c r="C19" s="186"/>
      <c r="D19" s="186"/>
      <c r="E19" s="186"/>
    </row>
    <row r="20" ht="20.1" customHeight="1" spans="1:5">
      <c r="A20" s="186"/>
      <c r="B20" s="186"/>
      <c r="C20" s="186"/>
      <c r="D20" s="186"/>
      <c r="E20" s="186"/>
    </row>
    <row r="21" ht="20.1" customHeight="1" spans="1:5">
      <c r="A21" s="186"/>
      <c r="B21" s="186"/>
      <c r="C21" s="186"/>
      <c r="D21" s="186"/>
      <c r="E21" s="186"/>
    </row>
    <row r="22" ht="20.1" customHeight="1" spans="1:5">
      <c r="A22" s="186"/>
      <c r="B22" s="186"/>
      <c r="C22" s="186"/>
      <c r="D22" s="186"/>
      <c r="E22" s="186"/>
    </row>
    <row r="23" ht="20.1" customHeight="1" spans="1:5">
      <c r="A23" s="186"/>
      <c r="B23" s="145" t="s">
        <v>69</v>
      </c>
      <c r="C23" s="186"/>
      <c r="D23" s="186"/>
      <c r="E23" s="186"/>
    </row>
  </sheetData>
  <mergeCells count="6">
    <mergeCell ref="A1:E1"/>
    <mergeCell ref="A2:E2"/>
    <mergeCell ref="A3:E3"/>
    <mergeCell ref="C4:E4"/>
    <mergeCell ref="A4:A5"/>
    <mergeCell ref="B4:B5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27"/>
  <sheetViews>
    <sheetView showGridLines="0" workbookViewId="0">
      <pane xSplit="2" ySplit="5" topLeftCell="C6" activePane="bottomRight" state="frozen"/>
      <selection/>
      <selection pane="topRight"/>
      <selection pane="bottomLeft"/>
      <selection pane="bottomRight" activeCell="H24" sqref="H24"/>
    </sheetView>
  </sheetViews>
  <sheetFormatPr defaultColWidth="9" defaultRowHeight="12.75" outlineLevelCol="4"/>
  <cols>
    <col min="1" max="1" width="1" style="171" customWidth="1"/>
    <col min="2" max="2" width="35.125" style="171" customWidth="1"/>
    <col min="3" max="3" width="24" style="171" customWidth="1"/>
    <col min="4" max="4" width="44.25" style="171" customWidth="1"/>
    <col min="5" max="5" width="26.75" style="171" customWidth="1"/>
    <col min="6" max="6" width="0.875" style="171" customWidth="1"/>
    <col min="7" max="16384" width="9" style="171"/>
  </cols>
  <sheetData>
    <row r="1" ht="13.9" customHeight="1" spans="2:5">
      <c r="B1" s="172"/>
      <c r="C1" s="172"/>
      <c r="D1" s="172"/>
      <c r="E1" s="173" t="s">
        <v>121</v>
      </c>
    </row>
    <row r="2" ht="39.95" customHeight="1" spans="2:5">
      <c r="B2" s="174" t="s">
        <v>122</v>
      </c>
      <c r="C2" s="175"/>
      <c r="D2" s="175"/>
      <c r="E2" s="175"/>
    </row>
    <row r="3" ht="15" customHeight="1" spans="2:5">
      <c r="B3" s="176"/>
      <c r="E3" s="177" t="s">
        <v>2</v>
      </c>
    </row>
    <row r="4" ht="13.5" spans="2:5">
      <c r="B4" s="178" t="s">
        <v>123</v>
      </c>
      <c r="C4" s="179">
        <v>2755335.24</v>
      </c>
      <c r="D4" s="178" t="s">
        <v>124</v>
      </c>
      <c r="E4" s="180">
        <v>0</v>
      </c>
    </row>
    <row r="5" ht="13.5" spans="2:5">
      <c r="B5" s="178" t="s">
        <v>125</v>
      </c>
      <c r="C5" s="181"/>
      <c r="D5" s="178" t="s">
        <v>126</v>
      </c>
      <c r="E5" s="180">
        <v>0</v>
      </c>
    </row>
    <row r="6" ht="13.5" spans="2:5">
      <c r="B6" s="178" t="s">
        <v>127</v>
      </c>
      <c r="C6" s="181"/>
      <c r="D6" s="178" t="s">
        <v>128</v>
      </c>
      <c r="E6" s="180">
        <v>0</v>
      </c>
    </row>
    <row r="7" ht="13.5" spans="2:5">
      <c r="B7" s="178" t="s">
        <v>129</v>
      </c>
      <c r="C7" s="181"/>
      <c r="D7" s="178" t="s">
        <v>130</v>
      </c>
      <c r="E7" s="180">
        <v>0</v>
      </c>
    </row>
    <row r="8" ht="13.5" spans="2:5">
      <c r="B8" s="178" t="s">
        <v>131</v>
      </c>
      <c r="C8" s="181"/>
      <c r="D8" s="178" t="s">
        <v>132</v>
      </c>
      <c r="E8" s="179">
        <v>1937674.13</v>
      </c>
    </row>
    <row r="9" ht="13.5" spans="2:5">
      <c r="B9" s="178" t="s">
        <v>133</v>
      </c>
      <c r="C9" s="181"/>
      <c r="D9" s="178" t="s">
        <v>134</v>
      </c>
      <c r="E9" s="179"/>
    </row>
    <row r="10" ht="13.5" spans="2:5">
      <c r="B10" s="178"/>
      <c r="C10" s="181"/>
      <c r="D10" s="178" t="s">
        <v>135</v>
      </c>
      <c r="E10" s="179"/>
    </row>
    <row r="11" ht="13.5" spans="2:5">
      <c r="B11" s="178"/>
      <c r="C11" s="181"/>
      <c r="D11" s="178" t="s">
        <v>136</v>
      </c>
      <c r="E11" s="179">
        <v>438665.51</v>
      </c>
    </row>
    <row r="12" ht="13.5" spans="2:5">
      <c r="B12" s="178"/>
      <c r="C12" s="181"/>
      <c r="D12" s="178" t="s">
        <v>137</v>
      </c>
      <c r="E12" s="179">
        <v>208756.28</v>
      </c>
    </row>
    <row r="13" ht="13.5" spans="2:5">
      <c r="B13" s="178"/>
      <c r="C13" s="181"/>
      <c r="D13" s="178" t="s">
        <v>138</v>
      </c>
      <c r="E13" s="179"/>
    </row>
    <row r="14" ht="13.5" spans="2:5">
      <c r="B14" s="178"/>
      <c r="C14" s="181"/>
      <c r="D14" s="178" t="s">
        <v>139</v>
      </c>
      <c r="E14" s="179"/>
    </row>
    <row r="15" ht="13.5" spans="2:5">
      <c r="B15" s="178"/>
      <c r="C15" s="181"/>
      <c r="D15" s="178" t="s">
        <v>140</v>
      </c>
      <c r="E15" s="179"/>
    </row>
    <row r="16" ht="15" customHeight="1" spans="2:5">
      <c r="B16" s="178"/>
      <c r="C16" s="181"/>
      <c r="D16" s="178" t="s">
        <v>141</v>
      </c>
      <c r="E16" s="179"/>
    </row>
    <row r="17" ht="15" customHeight="1" spans="2:5">
      <c r="B17" s="178"/>
      <c r="C17" s="181"/>
      <c r="D17" s="178" t="s">
        <v>142</v>
      </c>
      <c r="E17" s="179"/>
    </row>
    <row r="18" ht="15" customHeight="1" spans="2:5">
      <c r="B18" s="178"/>
      <c r="C18" s="181"/>
      <c r="D18" s="178" t="s">
        <v>143</v>
      </c>
      <c r="E18" s="179"/>
    </row>
    <row r="19" ht="15" customHeight="1" spans="2:5">
      <c r="B19" s="178"/>
      <c r="C19" s="181"/>
      <c r="D19" s="178" t="s">
        <v>144</v>
      </c>
      <c r="E19" s="179"/>
    </row>
    <row r="20" ht="15" customHeight="1" spans="2:5">
      <c r="B20" s="178"/>
      <c r="C20" s="181"/>
      <c r="D20" s="178" t="s">
        <v>145</v>
      </c>
      <c r="E20" s="179"/>
    </row>
    <row r="21" ht="15" customHeight="1" spans="2:5">
      <c r="B21" s="178"/>
      <c r="C21" s="181"/>
      <c r="D21" s="178" t="s">
        <v>146</v>
      </c>
      <c r="E21" s="179"/>
    </row>
    <row r="22" ht="15" customHeight="1" spans="2:5">
      <c r="B22" s="178"/>
      <c r="C22" s="181"/>
      <c r="D22" s="178" t="s">
        <v>147</v>
      </c>
      <c r="E22" s="179">
        <v>170239.32</v>
      </c>
    </row>
    <row r="23" ht="13.5" spans="2:5">
      <c r="B23" s="178"/>
      <c r="C23" s="181"/>
      <c r="D23" s="178" t="s">
        <v>148</v>
      </c>
      <c r="E23" s="180">
        <v>0</v>
      </c>
    </row>
    <row r="24" ht="15" customHeight="1" spans="2:5">
      <c r="B24" s="178"/>
      <c r="C24" s="181"/>
      <c r="D24" s="178" t="s">
        <v>149</v>
      </c>
      <c r="E24" s="180">
        <v>0</v>
      </c>
    </row>
    <row r="25" ht="13.5" spans="2:5">
      <c r="B25" s="182"/>
      <c r="C25" s="183"/>
      <c r="D25" s="178" t="s">
        <v>150</v>
      </c>
      <c r="E25" s="180">
        <v>0</v>
      </c>
    </row>
    <row r="26" ht="15" customHeight="1" spans="2:5">
      <c r="B26" s="182" t="s">
        <v>38</v>
      </c>
      <c r="C26" s="184">
        <v>2755335.24</v>
      </c>
      <c r="D26" s="182" t="s">
        <v>39</v>
      </c>
      <c r="E26" s="184">
        <v>2755335.24</v>
      </c>
    </row>
    <row r="27" ht="17.25" customHeight="1"/>
  </sheetData>
  <mergeCells count="1">
    <mergeCell ref="B2:E2"/>
  </mergeCells>
  <pageMargins left="0.919444444444445" right="0.369444444444444" top="0.196527777777778" bottom="0.196527777777778" header="0.196527777777778" footer="0.196527777777778"/>
  <pageSetup paperSize="9" orientation="landscape" blackAndWhite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workbookViewId="0">
      <pane xSplit="4" ySplit="5" topLeftCell="E6" activePane="bottomRight" state="frozen"/>
      <selection/>
      <selection pane="topRight"/>
      <selection pane="bottomLeft"/>
      <selection pane="bottomRight" activeCell="B29" sqref="B29"/>
    </sheetView>
  </sheetViews>
  <sheetFormatPr defaultColWidth="9" defaultRowHeight="13.5"/>
  <cols>
    <col min="2" max="2" width="66.75" customWidth="1"/>
    <col min="3" max="3" width="14.375" customWidth="1"/>
    <col min="4" max="4" width="13.375" customWidth="1"/>
    <col min="5" max="5" width="8.125" customWidth="1"/>
    <col min="6" max="6" width="8" customWidth="1"/>
    <col min="7" max="7" width="5.625" customWidth="1"/>
    <col min="8" max="8" width="6" customWidth="1"/>
    <col min="9" max="9" width="5.625" customWidth="1"/>
  </cols>
  <sheetData>
    <row r="1" ht="20.1" customHeight="1" spans="1:9">
      <c r="A1" s="144" t="s">
        <v>151</v>
      </c>
      <c r="B1" s="144"/>
      <c r="C1" s="144"/>
      <c r="D1" s="144"/>
      <c r="E1" s="144"/>
      <c r="F1" s="144"/>
      <c r="G1" s="144"/>
      <c r="H1" s="144"/>
      <c r="I1" s="144"/>
    </row>
    <row r="2" ht="24.6" customHeight="1" spans="1:9">
      <c r="A2" s="143" t="s">
        <v>152</v>
      </c>
      <c r="B2" s="143"/>
      <c r="C2" s="143"/>
      <c r="D2" s="143"/>
      <c r="E2" s="143"/>
      <c r="F2" s="143"/>
      <c r="G2" s="143"/>
      <c r="H2" s="143"/>
      <c r="I2" s="143"/>
    </row>
    <row r="3" s="156" customFormat="1" ht="15" customHeight="1" spans="1:9">
      <c r="A3" s="158" t="s">
        <v>2</v>
      </c>
      <c r="B3" s="158"/>
      <c r="C3" s="158"/>
      <c r="D3" s="158"/>
      <c r="E3" s="158"/>
      <c r="F3" s="158"/>
      <c r="G3" s="158"/>
      <c r="H3" s="158"/>
      <c r="I3" s="158"/>
    </row>
    <row r="4" ht="39.95" customHeight="1" spans="1:9">
      <c r="A4" s="145" t="s">
        <v>153</v>
      </c>
      <c r="B4" s="145"/>
      <c r="C4" s="145" t="s">
        <v>69</v>
      </c>
      <c r="D4" s="159" t="s">
        <v>154</v>
      </c>
      <c r="E4" s="160" t="s">
        <v>155</v>
      </c>
      <c r="F4" s="159" t="s">
        <v>156</v>
      </c>
      <c r="G4" s="159" t="s">
        <v>157</v>
      </c>
      <c r="H4" s="160" t="s">
        <v>158</v>
      </c>
      <c r="I4" s="160" t="s">
        <v>159</v>
      </c>
    </row>
    <row r="5" ht="30" customHeight="1" spans="1:9">
      <c r="A5" s="145" t="s">
        <v>44</v>
      </c>
      <c r="B5" s="145" t="s">
        <v>73</v>
      </c>
      <c r="C5" s="145"/>
      <c r="D5" s="161"/>
      <c r="E5" s="145"/>
      <c r="F5" s="161"/>
      <c r="G5" s="161"/>
      <c r="H5" s="145"/>
      <c r="I5" s="145"/>
    </row>
    <row r="6" s="157" customFormat="1" spans="1:9">
      <c r="A6" s="146">
        <v>205</v>
      </c>
      <c r="B6" s="146" t="s">
        <v>49</v>
      </c>
      <c r="C6" s="149">
        <f>D6+E6</f>
        <v>1937674.13</v>
      </c>
      <c r="D6" s="149">
        <v>1937674.13</v>
      </c>
      <c r="E6" s="162"/>
      <c r="F6" s="162"/>
      <c r="G6" s="162"/>
      <c r="H6" s="162"/>
      <c r="I6" s="162"/>
    </row>
    <row r="7" s="157" customFormat="1" spans="1:9">
      <c r="A7" s="146">
        <v>20508</v>
      </c>
      <c r="B7" s="146" t="s">
        <v>50</v>
      </c>
      <c r="C7" s="151">
        <f>D7+E7</f>
        <v>1937674.13</v>
      </c>
      <c r="D7" s="151">
        <v>1937674.13</v>
      </c>
      <c r="E7" s="162"/>
      <c r="F7" s="162"/>
      <c r="G7" s="162"/>
      <c r="H7" s="162"/>
      <c r="I7" s="162"/>
    </row>
    <row r="8" s="157" customFormat="1" spans="1:9">
      <c r="A8" s="146">
        <v>2050801</v>
      </c>
      <c r="B8" s="146" t="s">
        <v>51</v>
      </c>
      <c r="C8" s="151">
        <f>D8+E8</f>
        <v>1937674.13</v>
      </c>
      <c r="D8" s="150">
        <v>1937674.13</v>
      </c>
      <c r="E8" s="162"/>
      <c r="F8" s="162"/>
      <c r="G8" s="162"/>
      <c r="H8" s="162"/>
      <c r="I8" s="162"/>
    </row>
    <row r="9" s="157" customFormat="1" spans="1:9">
      <c r="A9" s="146"/>
      <c r="B9" s="146"/>
      <c r="C9" s="151"/>
      <c r="D9" s="151"/>
      <c r="E9" s="162"/>
      <c r="F9" s="162"/>
      <c r="G9" s="162"/>
      <c r="H9" s="162"/>
      <c r="I9" s="162"/>
    </row>
    <row r="10" s="157" customFormat="1" spans="1:9">
      <c r="A10" s="146">
        <v>208</v>
      </c>
      <c r="B10" s="146" t="s">
        <v>52</v>
      </c>
      <c r="C10" s="149">
        <f t="shared" ref="C10:C15" si="0">D10+E10</f>
        <v>438665.51</v>
      </c>
      <c r="D10" s="149">
        <f>D11+D14</f>
        <v>438665.51</v>
      </c>
      <c r="E10" s="162"/>
      <c r="F10" s="162"/>
      <c r="G10" s="162"/>
      <c r="H10" s="162"/>
      <c r="I10" s="162"/>
    </row>
    <row r="11" s="157" customFormat="1" spans="1:9">
      <c r="A11" s="146">
        <v>20805</v>
      </c>
      <c r="B11" s="146" t="s">
        <v>53</v>
      </c>
      <c r="C11" s="151">
        <f t="shared" si="0"/>
        <v>431572.2</v>
      </c>
      <c r="D11" s="151">
        <f>SUM(D12:D13)</f>
        <v>431572.2</v>
      </c>
      <c r="E11" s="162"/>
      <c r="F11" s="162"/>
      <c r="G11" s="162"/>
      <c r="H11" s="162"/>
      <c r="I11" s="162"/>
    </row>
    <row r="12" s="157" customFormat="1" spans="1:9">
      <c r="A12" s="146">
        <v>2080502</v>
      </c>
      <c r="B12" s="146" t="s">
        <v>54</v>
      </c>
      <c r="C12" s="151">
        <f t="shared" si="0"/>
        <v>147840</v>
      </c>
      <c r="D12" s="151">
        <v>147840</v>
      </c>
      <c r="E12" s="162"/>
      <c r="F12" s="162"/>
      <c r="G12" s="162"/>
      <c r="H12" s="162"/>
      <c r="I12" s="162"/>
    </row>
    <row r="13" s="157" customFormat="1" spans="1:9">
      <c r="A13" s="146">
        <v>2080505</v>
      </c>
      <c r="B13" s="146" t="s">
        <v>55</v>
      </c>
      <c r="C13" s="151">
        <f t="shared" si="0"/>
        <v>283732.2</v>
      </c>
      <c r="D13" s="151">
        <v>283732.2</v>
      </c>
      <c r="E13" s="162"/>
      <c r="F13" s="162"/>
      <c r="G13" s="162"/>
      <c r="H13" s="162"/>
      <c r="I13" s="162"/>
    </row>
    <row r="14" s="157" customFormat="1" spans="1:9">
      <c r="A14" s="146">
        <v>20827</v>
      </c>
      <c r="B14" s="146" t="s">
        <v>56</v>
      </c>
      <c r="C14" s="151">
        <f t="shared" si="0"/>
        <v>7093.31</v>
      </c>
      <c r="D14" s="151">
        <v>7093.31</v>
      </c>
      <c r="E14" s="162"/>
      <c r="F14" s="162"/>
      <c r="G14" s="162"/>
      <c r="H14" s="162"/>
      <c r="I14" s="162"/>
    </row>
    <row r="15" s="157" customFormat="1" spans="1:9">
      <c r="A15" s="146">
        <v>2082702</v>
      </c>
      <c r="B15" s="146" t="s">
        <v>57</v>
      </c>
      <c r="C15" s="151">
        <f t="shared" si="0"/>
        <v>7093.31</v>
      </c>
      <c r="D15" s="151">
        <v>7093.31</v>
      </c>
      <c r="E15" s="162"/>
      <c r="F15" s="162"/>
      <c r="G15" s="162"/>
      <c r="H15" s="162"/>
      <c r="I15" s="162"/>
    </row>
    <row r="16" s="157" customFormat="1" spans="1:9">
      <c r="A16" s="146"/>
      <c r="B16" s="146"/>
      <c r="C16" s="151"/>
      <c r="D16" s="151"/>
      <c r="E16" s="162"/>
      <c r="F16" s="162"/>
      <c r="G16" s="162"/>
      <c r="H16" s="162"/>
      <c r="I16" s="162"/>
    </row>
    <row r="17" s="157" customFormat="1" spans="1:9">
      <c r="A17" s="146">
        <v>210</v>
      </c>
      <c r="B17" s="146" t="s">
        <v>58</v>
      </c>
      <c r="C17" s="149">
        <f>D17+E17</f>
        <v>208756.28</v>
      </c>
      <c r="D17" s="149">
        <f>D18</f>
        <v>208756.28</v>
      </c>
      <c r="E17" s="162"/>
      <c r="F17" s="162"/>
      <c r="G17" s="162"/>
      <c r="H17" s="162"/>
      <c r="I17" s="162"/>
    </row>
    <row r="18" s="157" customFormat="1" spans="1:9">
      <c r="A18" s="146">
        <v>21011</v>
      </c>
      <c r="B18" s="146" t="s">
        <v>59</v>
      </c>
      <c r="C18" s="151">
        <f>D18+E18</f>
        <v>208756.28</v>
      </c>
      <c r="D18" s="151">
        <f>SUM(D19:D20)</f>
        <v>208756.28</v>
      </c>
      <c r="E18" s="162"/>
      <c r="F18" s="162"/>
      <c r="G18" s="162"/>
      <c r="H18" s="162"/>
      <c r="I18" s="162"/>
    </row>
    <row r="19" s="157" customFormat="1" spans="1:9">
      <c r="A19" s="146">
        <v>2101101</v>
      </c>
      <c r="B19" s="163" t="s">
        <v>60</v>
      </c>
      <c r="C19" s="151">
        <f>D19+E19</f>
        <v>135225.49</v>
      </c>
      <c r="D19" s="151">
        <v>135225.49</v>
      </c>
      <c r="E19" s="162"/>
      <c r="F19" s="162"/>
      <c r="G19" s="162"/>
      <c r="H19" s="162"/>
      <c r="I19" s="162"/>
    </row>
    <row r="20" s="157" customFormat="1" spans="1:9">
      <c r="A20" s="146">
        <v>2101103</v>
      </c>
      <c r="B20" s="146" t="s">
        <v>61</v>
      </c>
      <c r="C20" s="151">
        <f>D20+E20</f>
        <v>73530.79</v>
      </c>
      <c r="D20" s="151">
        <v>73530.79</v>
      </c>
      <c r="E20" s="162"/>
      <c r="F20" s="162"/>
      <c r="G20" s="162"/>
      <c r="H20" s="162"/>
      <c r="I20" s="162"/>
    </row>
    <row r="21" s="157" customFormat="1" spans="1:9">
      <c r="A21" s="146"/>
      <c r="B21" s="146"/>
      <c r="C21" s="151"/>
      <c r="D21" s="151"/>
      <c r="E21" s="162"/>
      <c r="F21" s="162"/>
      <c r="G21" s="162"/>
      <c r="H21" s="162"/>
      <c r="I21" s="162"/>
    </row>
    <row r="22" s="157" customFormat="1" spans="1:9">
      <c r="A22" s="146">
        <v>221</v>
      </c>
      <c r="B22" s="146" t="s">
        <v>62</v>
      </c>
      <c r="C22" s="149">
        <f>D22+E22</f>
        <v>170239.32</v>
      </c>
      <c r="D22" s="164">
        <v>170239.32</v>
      </c>
      <c r="E22" s="162"/>
      <c r="F22" s="162"/>
      <c r="G22" s="162"/>
      <c r="H22" s="162"/>
      <c r="I22" s="162"/>
    </row>
    <row r="23" s="157" customFormat="1" spans="1:9">
      <c r="A23" s="146">
        <v>22102</v>
      </c>
      <c r="B23" s="146" t="s">
        <v>63</v>
      </c>
      <c r="C23" s="151">
        <f>D23+E23</f>
        <v>170239.32</v>
      </c>
      <c r="D23" s="165">
        <v>170239.32</v>
      </c>
      <c r="E23" s="162"/>
      <c r="F23" s="162"/>
      <c r="G23" s="162"/>
      <c r="H23" s="162"/>
      <c r="I23" s="162"/>
    </row>
    <row r="24" s="157" customFormat="1" spans="1:9">
      <c r="A24" s="146">
        <v>2210201</v>
      </c>
      <c r="B24" s="146" t="s">
        <v>64</v>
      </c>
      <c r="C24" s="151">
        <f>D24+E24</f>
        <v>170239.32</v>
      </c>
      <c r="D24" s="165">
        <v>170239.32</v>
      </c>
      <c r="E24" s="162"/>
      <c r="F24" s="162"/>
      <c r="G24" s="162"/>
      <c r="H24" s="162"/>
      <c r="I24" s="162"/>
    </row>
    <row r="25" s="157" customFormat="1" spans="1:9">
      <c r="A25" s="166"/>
      <c r="B25" s="147"/>
      <c r="C25" s="162"/>
      <c r="D25" s="167"/>
      <c r="E25" s="162"/>
      <c r="F25" s="162"/>
      <c r="G25" s="162"/>
      <c r="H25" s="162"/>
      <c r="I25" s="162"/>
    </row>
    <row r="26" s="157" customFormat="1" ht="20.1" customHeight="1" spans="1:9">
      <c r="A26" s="168"/>
      <c r="B26" s="169" t="s">
        <v>65</v>
      </c>
      <c r="C26" s="170">
        <f>C22+C17+C10+C6</f>
        <v>2755335.24</v>
      </c>
      <c r="D26" s="170">
        <f>D22+D17+D10+D6</f>
        <v>2755335.24</v>
      </c>
      <c r="E26" s="162"/>
      <c r="F26" s="162"/>
      <c r="G26" s="162"/>
      <c r="H26" s="162"/>
      <c r="I26" s="162"/>
    </row>
    <row r="27" s="157" customFormat="1" ht="20.1" customHeight="1"/>
    <row r="28" s="157" customFormat="1" ht="20.1" customHeight="1"/>
    <row r="29" ht="20.1" customHeight="1"/>
  </sheetData>
  <mergeCells count="11">
    <mergeCell ref="A1:I1"/>
    <mergeCell ref="A2:I2"/>
    <mergeCell ref="A3:I3"/>
    <mergeCell ref="A4:B4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055555555556" right="0.189583333333333" top="0.519444444444444" bottom="0.439583333333333" header="0.314583333333333" footer="0.31458333333333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pane xSplit="3" ySplit="5" topLeftCell="D6" activePane="bottomRight" state="frozen"/>
      <selection/>
      <selection pane="topRight"/>
      <selection pane="bottomLeft"/>
      <selection pane="bottomRight" activeCell="C31" sqref="C31"/>
    </sheetView>
  </sheetViews>
  <sheetFormatPr defaultColWidth="9" defaultRowHeight="13.5" outlineLevelCol="4"/>
  <cols>
    <col min="1" max="1" width="8.625" customWidth="1"/>
    <col min="2" max="2" width="62.375" customWidth="1"/>
    <col min="3" max="3" width="18.625" customWidth="1"/>
    <col min="4" max="5" width="18.625" style="141" customWidth="1"/>
  </cols>
  <sheetData>
    <row r="1" ht="20.1" customHeight="1" spans="1:5">
      <c r="A1" s="142" t="s">
        <v>160</v>
      </c>
      <c r="B1" s="142"/>
      <c r="C1" s="142"/>
      <c r="D1" s="142"/>
      <c r="E1" s="142"/>
    </row>
    <row r="2" ht="39.95" customHeight="1" spans="1:5">
      <c r="A2" s="143" t="s">
        <v>161</v>
      </c>
      <c r="B2" s="143"/>
      <c r="C2" s="143"/>
      <c r="D2" s="143"/>
      <c r="E2" s="143"/>
    </row>
    <row r="3" s="140" customFormat="1" ht="15" customHeight="1" spans="1:5">
      <c r="A3" s="144" t="s">
        <v>2</v>
      </c>
      <c r="B3" s="144"/>
      <c r="C3" s="144"/>
      <c r="D3" s="144"/>
      <c r="E3" s="144"/>
    </row>
    <row r="4" ht="30" customHeight="1" spans="1:5">
      <c r="A4" s="145" t="s">
        <v>44</v>
      </c>
      <c r="B4" s="145" t="s">
        <v>73</v>
      </c>
      <c r="C4" s="145" t="s">
        <v>69</v>
      </c>
      <c r="D4" s="145" t="s">
        <v>47</v>
      </c>
      <c r="E4" s="145" t="s">
        <v>48</v>
      </c>
    </row>
    <row r="5" ht="20.1" customHeight="1" spans="1:5">
      <c r="A5" s="146">
        <v>205</v>
      </c>
      <c r="B5" s="147" t="s">
        <v>49</v>
      </c>
      <c r="C5" s="148">
        <f>D5+E5</f>
        <v>1937674.13</v>
      </c>
      <c r="D5" s="149">
        <v>1823254.16</v>
      </c>
      <c r="E5" s="148">
        <v>114419.97</v>
      </c>
    </row>
    <row r="6" ht="20.1" customHeight="1" spans="1:5">
      <c r="A6" s="146">
        <v>20508</v>
      </c>
      <c r="B6" s="147" t="s">
        <v>50</v>
      </c>
      <c r="C6" s="150">
        <f t="shared" ref="C6:C23" si="0">D6+E6</f>
        <v>1937674.13</v>
      </c>
      <c r="D6" s="151">
        <v>1823254.16</v>
      </c>
      <c r="E6" s="150">
        <v>114419.97</v>
      </c>
    </row>
    <row r="7" ht="20.1" customHeight="1" spans="1:5">
      <c r="A7" s="146">
        <v>2050801</v>
      </c>
      <c r="B7" s="147" t="s">
        <v>51</v>
      </c>
      <c r="C7" s="150">
        <f t="shared" si="0"/>
        <v>1937674.13</v>
      </c>
      <c r="D7" s="151">
        <v>1823254.16</v>
      </c>
      <c r="E7" s="150">
        <v>114419.97</v>
      </c>
    </row>
    <row r="8" ht="20.1" customHeight="1" spans="1:5">
      <c r="A8" s="146"/>
      <c r="B8" s="147"/>
      <c r="C8" s="150"/>
      <c r="D8" s="151"/>
      <c r="E8" s="152"/>
    </row>
    <row r="9" ht="20.1" customHeight="1" spans="1:5">
      <c r="A9" s="146">
        <v>208</v>
      </c>
      <c r="B9" s="147" t="s">
        <v>52</v>
      </c>
      <c r="C9" s="148">
        <f t="shared" si="0"/>
        <v>438665.51</v>
      </c>
      <c r="D9" s="149">
        <f>D10+D13</f>
        <v>438665.51</v>
      </c>
      <c r="E9" s="152"/>
    </row>
    <row r="10" ht="20.1" customHeight="1" spans="1:5">
      <c r="A10" s="146">
        <v>20805</v>
      </c>
      <c r="B10" s="147" t="s">
        <v>53</v>
      </c>
      <c r="C10" s="150">
        <f t="shared" si="0"/>
        <v>431572.2</v>
      </c>
      <c r="D10" s="151">
        <f>SUM(D11:D12)</f>
        <v>431572.2</v>
      </c>
      <c r="E10" s="152"/>
    </row>
    <row r="11" ht="20.1" customHeight="1" spans="1:5">
      <c r="A11" s="146">
        <v>2080502</v>
      </c>
      <c r="B11" s="147" t="s">
        <v>54</v>
      </c>
      <c r="C11" s="150">
        <f t="shared" si="0"/>
        <v>147840</v>
      </c>
      <c r="D11" s="151">
        <v>147840</v>
      </c>
      <c r="E11" s="152"/>
    </row>
    <row r="12" ht="20.1" customHeight="1" spans="1:5">
      <c r="A12" s="146">
        <v>2080505</v>
      </c>
      <c r="B12" s="147" t="s">
        <v>55</v>
      </c>
      <c r="C12" s="150">
        <f t="shared" si="0"/>
        <v>283732.2</v>
      </c>
      <c r="D12" s="151">
        <v>283732.2</v>
      </c>
      <c r="E12" s="152"/>
    </row>
    <row r="13" ht="20.1" customHeight="1" spans="1:5">
      <c r="A13" s="146">
        <v>20827</v>
      </c>
      <c r="B13" s="147" t="s">
        <v>56</v>
      </c>
      <c r="C13" s="150">
        <f t="shared" si="0"/>
        <v>7093.31</v>
      </c>
      <c r="D13" s="151">
        <v>7093.31</v>
      </c>
      <c r="E13" s="152"/>
    </row>
    <row r="14" ht="20.1" customHeight="1" spans="1:5">
      <c r="A14" s="146">
        <v>2082702</v>
      </c>
      <c r="B14" s="147" t="s">
        <v>57</v>
      </c>
      <c r="C14" s="150">
        <f t="shared" si="0"/>
        <v>7093.31</v>
      </c>
      <c r="D14" s="151">
        <v>7093.31</v>
      </c>
      <c r="E14" s="152"/>
    </row>
    <row r="15" ht="20.1" customHeight="1" spans="1:5">
      <c r="A15" s="146"/>
      <c r="B15" s="147"/>
      <c r="C15" s="150"/>
      <c r="D15" s="151"/>
      <c r="E15" s="152"/>
    </row>
    <row r="16" ht="20.1" customHeight="1" spans="1:5">
      <c r="A16" s="146">
        <v>210</v>
      </c>
      <c r="B16" s="147" t="s">
        <v>58</v>
      </c>
      <c r="C16" s="148">
        <f t="shared" si="0"/>
        <v>208756.28</v>
      </c>
      <c r="D16" s="149">
        <f>D17</f>
        <v>208756.28</v>
      </c>
      <c r="E16" s="152"/>
    </row>
    <row r="17" ht="20.1" customHeight="1" spans="1:5">
      <c r="A17" s="146">
        <v>21011</v>
      </c>
      <c r="B17" s="147" t="s">
        <v>59</v>
      </c>
      <c r="C17" s="150">
        <f t="shared" si="0"/>
        <v>208756.28</v>
      </c>
      <c r="D17" s="151">
        <f>SUM(D18:D19)</f>
        <v>208756.28</v>
      </c>
      <c r="E17" s="152"/>
    </row>
    <row r="18" ht="20.1" customHeight="1" spans="1:5">
      <c r="A18" s="146">
        <v>2101101</v>
      </c>
      <c r="B18" s="147" t="s">
        <v>60</v>
      </c>
      <c r="C18" s="150">
        <f t="shared" si="0"/>
        <v>135225.49</v>
      </c>
      <c r="D18" s="151">
        <v>135225.49</v>
      </c>
      <c r="E18" s="152"/>
    </row>
    <row r="19" ht="20.1" customHeight="1" spans="1:5">
      <c r="A19" s="146">
        <v>2101103</v>
      </c>
      <c r="B19" s="147" t="s">
        <v>61</v>
      </c>
      <c r="C19" s="150">
        <f t="shared" si="0"/>
        <v>73530.79</v>
      </c>
      <c r="D19" s="151">
        <v>73530.79</v>
      </c>
      <c r="E19" s="152"/>
    </row>
    <row r="20" ht="20.1" customHeight="1" spans="1:5">
      <c r="A20" s="146"/>
      <c r="B20" s="147"/>
      <c r="C20" s="150"/>
      <c r="D20" s="151"/>
      <c r="E20" s="152"/>
    </row>
    <row r="21" ht="20.1" customHeight="1" spans="1:5">
      <c r="A21" s="146">
        <v>221</v>
      </c>
      <c r="B21" s="147" t="s">
        <v>62</v>
      </c>
      <c r="C21" s="148">
        <f t="shared" si="0"/>
        <v>170239.32</v>
      </c>
      <c r="D21" s="149">
        <v>170239.32</v>
      </c>
      <c r="E21" s="152"/>
    </row>
    <row r="22" ht="20.1" customHeight="1" spans="1:5">
      <c r="A22" s="146">
        <v>22102</v>
      </c>
      <c r="B22" s="147" t="s">
        <v>63</v>
      </c>
      <c r="C22" s="150">
        <f t="shared" si="0"/>
        <v>170239.32</v>
      </c>
      <c r="D22" s="151">
        <v>170239.32</v>
      </c>
      <c r="E22" s="152"/>
    </row>
    <row r="23" ht="20.1" customHeight="1" spans="1:5">
      <c r="A23" s="146">
        <v>2210201</v>
      </c>
      <c r="B23" s="147" t="s">
        <v>64</v>
      </c>
      <c r="C23" s="150">
        <f t="shared" si="0"/>
        <v>170239.32</v>
      </c>
      <c r="D23" s="151">
        <v>170239.32</v>
      </c>
      <c r="E23" s="152"/>
    </row>
    <row r="24" ht="20.1" customHeight="1" spans="1:5">
      <c r="A24" s="153"/>
      <c r="B24" s="153"/>
      <c r="C24" s="154"/>
      <c r="D24" s="154"/>
      <c r="E24" s="154"/>
    </row>
    <row r="25" ht="20.1" customHeight="1" spans="1:5">
      <c r="A25" s="153"/>
      <c r="B25" s="155" t="s">
        <v>65</v>
      </c>
      <c r="C25" s="148">
        <f>D25+E25</f>
        <v>2018298.23</v>
      </c>
      <c r="D25" s="148">
        <f>D19+D14+D7+D3</f>
        <v>1903878.26</v>
      </c>
      <c r="E25" s="148">
        <f>E19+E14+E7+E3</f>
        <v>114419.97</v>
      </c>
    </row>
    <row r="26" ht="20.1" customHeight="1"/>
    <row r="27" ht="20.1" customHeight="1"/>
    <row r="28" ht="20.1" customHeight="1"/>
  </sheetData>
  <mergeCells count="3">
    <mergeCell ref="A1:E1"/>
    <mergeCell ref="A2:E2"/>
    <mergeCell ref="A3:E3"/>
  </mergeCells>
  <printOptions horizontalCentered="1"/>
  <pageMargins left="0.707638888888889" right="0.459722222222222" top="0.479861111111111" bottom="0.25" header="0.313888888888889" footer="0.209722222222222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C8" sqref="C8:I8"/>
    </sheetView>
  </sheetViews>
  <sheetFormatPr defaultColWidth="8" defaultRowHeight="12.75"/>
  <cols>
    <col min="1" max="1" width="9" style="116" customWidth="1"/>
    <col min="2" max="2" width="5.75" style="116" customWidth="1"/>
    <col min="3" max="3" width="12.75" style="116" customWidth="1"/>
    <col min="4" max="4" width="10.875" style="116" customWidth="1"/>
    <col min="5" max="5" width="12.625" style="116" customWidth="1"/>
    <col min="6" max="6" width="11.375" style="116" customWidth="1"/>
    <col min="7" max="7" width="5.25" style="116" customWidth="1"/>
    <col min="8" max="8" width="12.25" style="116" customWidth="1"/>
    <col min="9" max="9" width="11.375" style="116" customWidth="1"/>
    <col min="10" max="10" width="10.375" style="116" customWidth="1"/>
    <col min="11" max="11" width="8.25" style="116" customWidth="1"/>
    <col min="12" max="12" width="7.75" style="116" customWidth="1"/>
    <col min="13" max="13" width="8" style="116" customWidth="1"/>
    <col min="14" max="16384" width="8" style="116"/>
  </cols>
  <sheetData>
    <row r="1" ht="24" customHeight="1" spans="1:14">
      <c r="A1" s="117" t="s">
        <v>162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36"/>
    </row>
    <row r="2" ht="37.15" customHeight="1" spans="1:13">
      <c r="A2" s="118" t="s">
        <v>163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ht="34.9" customHeight="1" spans="1:13">
      <c r="A3" s="119" t="s">
        <v>164</v>
      </c>
      <c r="B3" s="119"/>
      <c r="C3" s="119"/>
      <c r="D3" s="119"/>
      <c r="E3" s="119"/>
      <c r="F3" s="119"/>
      <c r="G3" s="120"/>
      <c r="H3" s="120"/>
      <c r="I3" s="120"/>
      <c r="J3" s="120"/>
      <c r="K3" s="120"/>
      <c r="L3" s="137" t="s">
        <v>165</v>
      </c>
      <c r="M3" s="137"/>
    </row>
    <row r="4" ht="40.5" customHeight="1" spans="1:13">
      <c r="A4" s="121" t="s">
        <v>166</v>
      </c>
      <c r="B4" s="121" t="s">
        <v>167</v>
      </c>
      <c r="C4" s="121" t="s">
        <v>168</v>
      </c>
      <c r="D4" s="121" t="s">
        <v>169</v>
      </c>
      <c r="E4" s="121" t="s">
        <v>170</v>
      </c>
      <c r="F4" s="122"/>
      <c r="G4" s="122"/>
      <c r="H4" s="122"/>
      <c r="I4" s="122"/>
      <c r="J4" s="121" t="s">
        <v>171</v>
      </c>
      <c r="K4" s="121" t="s">
        <v>172</v>
      </c>
      <c r="L4" s="138" t="s">
        <v>173</v>
      </c>
      <c r="M4" s="138" t="s">
        <v>174</v>
      </c>
    </row>
    <row r="5" ht="32.25" customHeight="1" spans="1:13">
      <c r="A5" s="123"/>
      <c r="B5" s="123"/>
      <c r="C5" s="123"/>
      <c r="D5" s="124"/>
      <c r="E5" s="124" t="s">
        <v>46</v>
      </c>
      <c r="F5" s="124" t="s">
        <v>175</v>
      </c>
      <c r="G5" s="124" t="s">
        <v>176</v>
      </c>
      <c r="H5" s="124" t="s">
        <v>177</v>
      </c>
      <c r="I5" s="124" t="s">
        <v>178</v>
      </c>
      <c r="J5" s="123"/>
      <c r="K5" s="123"/>
      <c r="L5" s="123"/>
      <c r="M5" s="123"/>
    </row>
    <row r="6" ht="17.65" customHeight="1" spans="1:13">
      <c r="A6" s="123"/>
      <c r="B6" s="123"/>
      <c r="C6" s="123"/>
      <c r="D6" s="124"/>
      <c r="E6" s="124"/>
      <c r="F6" s="124"/>
      <c r="G6" s="124"/>
      <c r="H6" s="124"/>
      <c r="I6" s="124"/>
      <c r="J6" s="123"/>
      <c r="K6" s="123"/>
      <c r="L6" s="123"/>
      <c r="M6" s="123"/>
    </row>
    <row r="7" ht="33.75" customHeight="1" spans="1:13">
      <c r="A7" s="124" t="s">
        <v>179</v>
      </c>
      <c r="B7" s="125"/>
      <c r="C7" s="124" t="s">
        <v>180</v>
      </c>
      <c r="D7" s="124" t="s">
        <v>181</v>
      </c>
      <c r="E7" s="124" t="s">
        <v>182</v>
      </c>
      <c r="F7" s="124" t="s">
        <v>183</v>
      </c>
      <c r="G7" s="124" t="s">
        <v>184</v>
      </c>
      <c r="H7" s="124" t="s">
        <v>185</v>
      </c>
      <c r="I7" s="124" t="s">
        <v>186</v>
      </c>
      <c r="J7" s="124" t="s">
        <v>187</v>
      </c>
      <c r="K7" s="124" t="s">
        <v>188</v>
      </c>
      <c r="L7" s="124" t="s">
        <v>189</v>
      </c>
      <c r="M7" s="124" t="s">
        <v>190</v>
      </c>
    </row>
    <row r="8" ht="57.75" customHeight="1" spans="1:13">
      <c r="A8" s="124" t="s">
        <v>69</v>
      </c>
      <c r="B8" s="124" t="s">
        <v>180</v>
      </c>
      <c r="C8" s="126">
        <f>D8+E8+J8+K8+L8+M8</f>
        <v>1361592.88</v>
      </c>
      <c r="D8" s="126">
        <v>188023.88</v>
      </c>
      <c r="E8" s="126">
        <f>F8+G8+H8+I8</f>
        <v>1173569</v>
      </c>
      <c r="F8" s="126">
        <v>606000</v>
      </c>
      <c r="G8" s="126"/>
      <c r="H8" s="126"/>
      <c r="I8" s="126">
        <v>567569</v>
      </c>
      <c r="J8" s="139"/>
      <c r="K8" s="139"/>
      <c r="L8" s="139"/>
      <c r="M8" s="139"/>
    </row>
    <row r="9" hidden="1" spans="1:13">
      <c r="A9" s="127" t="s">
        <v>191</v>
      </c>
      <c r="B9" s="128"/>
      <c r="C9" s="129">
        <v>35</v>
      </c>
      <c r="D9" s="130"/>
      <c r="E9" s="131"/>
      <c r="F9" s="131"/>
      <c r="G9" s="131"/>
      <c r="H9" s="131"/>
      <c r="I9" s="131"/>
      <c r="J9" s="131"/>
      <c r="K9" s="131"/>
      <c r="L9" s="131"/>
      <c r="M9" s="131"/>
    </row>
    <row r="10" spans="1:13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</row>
    <row r="11" spans="1:13">
      <c r="A11" s="133" t="s">
        <v>192</v>
      </c>
      <c r="B11" s="134"/>
      <c r="C11" s="134"/>
      <c r="D11" s="134"/>
      <c r="E11" s="134"/>
      <c r="F11" s="134"/>
      <c r="G11" s="134"/>
      <c r="H11" s="134"/>
      <c r="I11" s="132"/>
      <c r="J11" s="132"/>
      <c r="K11" s="132"/>
      <c r="L11" s="132"/>
      <c r="M11" s="132"/>
    </row>
    <row r="12" spans="1:13">
      <c r="A12" s="133" t="s">
        <v>193</v>
      </c>
      <c r="B12" s="133"/>
      <c r="C12" s="133"/>
      <c r="D12" s="133"/>
      <c r="E12" s="133"/>
      <c r="F12" s="133"/>
      <c r="G12" s="133"/>
      <c r="H12" s="133"/>
      <c r="I12" s="133"/>
      <c r="J12" s="132"/>
      <c r="K12" s="132"/>
      <c r="L12" s="132"/>
      <c r="M12" s="132"/>
    </row>
    <row r="13" spans="1:13">
      <c r="A13" s="133" t="s">
        <v>194</v>
      </c>
      <c r="B13" s="134"/>
      <c r="C13" s="134"/>
      <c r="D13" s="134"/>
      <c r="E13" s="134"/>
      <c r="F13" s="134"/>
      <c r="G13" s="134"/>
      <c r="H13" s="134"/>
      <c r="I13" s="134"/>
      <c r="J13" s="132"/>
      <c r="K13" s="132"/>
      <c r="L13" s="132"/>
      <c r="M13" s="132"/>
    </row>
    <row r="14" spans="1:9">
      <c r="A14" s="133"/>
      <c r="B14" s="135"/>
      <c r="C14" s="135"/>
      <c r="D14" s="135"/>
      <c r="E14" s="135"/>
      <c r="F14" s="135"/>
      <c r="G14" s="135"/>
      <c r="H14" s="135"/>
      <c r="I14" s="135"/>
    </row>
  </sheetData>
  <mergeCells count="23">
    <mergeCell ref="A1:M1"/>
    <mergeCell ref="A2:M2"/>
    <mergeCell ref="A3:F3"/>
    <mergeCell ref="L3:M3"/>
    <mergeCell ref="E4:I4"/>
    <mergeCell ref="A9:B9"/>
    <mergeCell ref="A11:H11"/>
    <mergeCell ref="A12:I12"/>
    <mergeCell ref="A13:I13"/>
    <mergeCell ref="A14:I1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4:J6"/>
    <mergeCell ref="K4:K6"/>
    <mergeCell ref="L4:L6"/>
    <mergeCell ref="M4:M6"/>
  </mergeCells>
  <printOptions horizontalCentered="1"/>
  <pageMargins left="0.357638888888889" right="0.161111111111111" top="1" bottom="1" header="0.5" footer="0.5"/>
  <pageSetup paperSize="1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1财政拨款收支预算总表</vt:lpstr>
      <vt:lpstr>2一般公共预算支出表</vt:lpstr>
      <vt:lpstr>3基本支出预算表</vt:lpstr>
      <vt:lpstr>4“三公”经费公共预算财政拨款支出情况表</vt:lpstr>
      <vt:lpstr>5政府性基金预算支出表</vt:lpstr>
      <vt:lpstr>6部门收支总表</vt:lpstr>
      <vt:lpstr>7部门收入总表</vt:lpstr>
      <vt:lpstr>8部门支出总表</vt:lpstr>
      <vt:lpstr>9行政事业单位资产情况表</vt:lpstr>
      <vt:lpstr>10经济分类科目支出表</vt:lpstr>
      <vt:lpstr>11政府采购表</vt:lpstr>
      <vt:lpstr>12专项转移支付预算表</vt:lpstr>
      <vt:lpstr>13绩效目标表</vt:lpstr>
      <vt:lpstr>14专项转移支付绩效目标表</vt:lpstr>
      <vt:lpstr>15国有资本经营收入预算表</vt:lpstr>
      <vt:lpstr>16国有资本经营支出预算表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2018-02-01T01:20:00Z</cp:lastPrinted>
  <dcterms:modified xsi:type="dcterms:W3CDTF">2019-02-15T10:24:18Z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