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<sst xmlns="http://schemas.openxmlformats.org/spreadsheetml/2006/main" count="43" uniqueCount="31">
  <si>
    <t>武定县2019年小额信贷规模分配计划</t>
  </si>
  <si>
    <t>序号</t>
  </si>
  <si>
    <t>乡镇</t>
  </si>
  <si>
    <t>贫困人口规模</t>
  </si>
  <si>
    <t xml:space="preserve">存量情况
</t>
  </si>
  <si>
    <t xml:space="preserve">2019年新增计划
</t>
  </si>
  <si>
    <t>备注</t>
  </si>
  <si>
    <t>放贷银行</t>
  </si>
  <si>
    <t>户数</t>
  </si>
  <si>
    <t>人口</t>
  </si>
  <si>
    <t>存量贷款（万元）</t>
  </si>
  <si>
    <t>覆盖率（%）</t>
  </si>
  <si>
    <t>新增贷款规模（万元）</t>
  </si>
  <si>
    <t>新增覆盖率（%）</t>
  </si>
  <si>
    <t>狮山镇</t>
  </si>
  <si>
    <t>信用社</t>
  </si>
  <si>
    <t>高桥镇</t>
  </si>
  <si>
    <t>邮储</t>
  </si>
  <si>
    <t>猫街镇</t>
  </si>
  <si>
    <t>农行</t>
  </si>
  <si>
    <t>插甸镇</t>
  </si>
  <si>
    <t>建行</t>
  </si>
  <si>
    <t>田心乡</t>
  </si>
  <si>
    <t>村镇银行</t>
  </si>
  <si>
    <t>发窝乡</t>
  </si>
  <si>
    <t>合计</t>
  </si>
  <si>
    <t>白路镇</t>
  </si>
  <si>
    <t>万德镇</t>
  </si>
  <si>
    <t>己衣镇</t>
  </si>
  <si>
    <t>环州乡</t>
  </si>
  <si>
    <t>东坡乡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</si>
</sst>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22"/>
      <name val="方正小标宋简体"/>
      <charset val="134"/>
    </font>
    <font>
      <b/>
      <sz val="22"/>
      <name val="宋体"/>
      <charset val="134"/>
    </font>
    <font>
      <sz val="2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workbookViewId="0">
      <selection activeCell="M13" sqref="M13:M14"/>
    </sheetView>
  </sheetViews>
  <sheetFormatPr defaultColWidth="9" defaultRowHeight="13.5"/>
  <cols>
    <col min="3" max="3" width="13" customWidth="1"/>
    <col min="4" max="4" width="11.875" customWidth="1"/>
    <col min="6" max="6" width="12.625" customWidth="1"/>
    <col min="7" max="7" width="15.625" customWidth="1"/>
    <col min="9" max="9" width="13.5" customWidth="1"/>
    <col min="13" max="13" width="16.125" customWidth="1"/>
    <col min="14" max="14" width="15.25" customWidth="1"/>
    <col min="15" max="15" width="13.625" customWidth="1"/>
    <col min="17" max="17" width="14.375" customWidth="1"/>
  </cols>
  <sheetData>
    <row r="1" ht="28.5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2" t="s">
        <v>0</v>
      </c>
      <c r="M1" s="12"/>
      <c r="N1" s="12"/>
      <c r="O1" s="12"/>
      <c r="P1" s="12"/>
      <c r="Q1" s="12"/>
      <c r="R1" s="12"/>
    </row>
    <row r="2" ht="27" spans="1:18">
      <c r="A2" s="2" t="s">
        <v>1</v>
      </c>
      <c r="B2" s="2" t="s">
        <v>2</v>
      </c>
      <c r="C2" s="2" t="s">
        <v>3</v>
      </c>
      <c r="D2" s="2"/>
      <c r="E2" s="3" t="s">
        <v>4</v>
      </c>
      <c r="F2" s="4"/>
      <c r="G2" s="4"/>
      <c r="H2" s="3" t="s">
        <v>5</v>
      </c>
      <c r="I2" s="4"/>
      <c r="J2" s="4"/>
      <c r="K2" s="5" t="s">
        <v>6</v>
      </c>
      <c r="L2" s="13" t="s">
        <v>1</v>
      </c>
      <c r="M2" s="13" t="s">
        <v>7</v>
      </c>
      <c r="N2" s="14" t="s">
        <v>4</v>
      </c>
      <c r="O2" s="13"/>
      <c r="P2" s="15" t="s">
        <v>5</v>
      </c>
      <c r="Q2" s="22"/>
      <c r="R2" s="14" t="s">
        <v>6</v>
      </c>
    </row>
    <row r="3" ht="135" spans="1:18">
      <c r="A3" s="2"/>
      <c r="B3" s="2"/>
      <c r="C3" s="2" t="s">
        <v>8</v>
      </c>
      <c r="D3" s="2" t="s">
        <v>9</v>
      </c>
      <c r="E3" s="2" t="s">
        <v>8</v>
      </c>
      <c r="F3" s="5" t="s">
        <v>10</v>
      </c>
      <c r="G3" s="5" t="s">
        <v>11</v>
      </c>
      <c r="H3" s="2" t="s">
        <v>8</v>
      </c>
      <c r="I3" s="5" t="s">
        <v>12</v>
      </c>
      <c r="J3" s="5" t="s">
        <v>13</v>
      </c>
      <c r="K3" s="5"/>
      <c r="L3" s="13"/>
      <c r="M3" s="13"/>
      <c r="N3" s="13" t="s">
        <v>8</v>
      </c>
      <c r="O3" s="14" t="s">
        <v>10</v>
      </c>
      <c r="P3" s="13" t="s">
        <v>8</v>
      </c>
      <c r="Q3" s="14" t="s">
        <v>12</v>
      </c>
      <c r="R3" s="14"/>
    </row>
    <row r="4" ht="27" spans="1:18">
      <c r="A4" s="2">
        <v>1</v>
      </c>
      <c r="B4" s="2" t="s">
        <v>14</v>
      </c>
      <c r="C4" s="6">
        <v>3323</v>
      </c>
      <c r="D4" s="6">
        <v>13188</v>
      </c>
      <c r="E4" s="6">
        <v>736</v>
      </c>
      <c r="F4" s="6">
        <v>3526</v>
      </c>
      <c r="G4" s="7">
        <f t="shared" ref="G4:G15" si="0">E4/C4*100</f>
        <v>22.1486608486308</v>
      </c>
      <c r="H4" s="8">
        <f t="shared" ref="H4:H14" si="1">I4/5</f>
        <v>1047.4</v>
      </c>
      <c r="I4" s="6">
        <v>5237</v>
      </c>
      <c r="J4" s="8">
        <f t="shared" ref="J4:J15" si="2">(H4+E4)/C4*100</f>
        <v>53.6683719530545</v>
      </c>
      <c r="K4" s="6"/>
      <c r="L4" s="13">
        <v>1</v>
      </c>
      <c r="M4" s="13" t="s">
        <v>15</v>
      </c>
      <c r="N4" s="16">
        <v>2975</v>
      </c>
      <c r="O4" s="16">
        <v>14176.2</v>
      </c>
      <c r="P4" s="16">
        <v>3600</v>
      </c>
      <c r="Q4" s="16">
        <v>18000</v>
      </c>
      <c r="R4" s="16"/>
    </row>
    <row r="5" ht="27" spans="1:18">
      <c r="A5" s="2">
        <v>2</v>
      </c>
      <c r="B5" s="2" t="s">
        <v>16</v>
      </c>
      <c r="C5" s="6">
        <v>2543</v>
      </c>
      <c r="D5" s="6">
        <v>9687</v>
      </c>
      <c r="E5" s="6">
        <v>303</v>
      </c>
      <c r="F5" s="6">
        <v>1496</v>
      </c>
      <c r="G5" s="7">
        <f t="shared" si="0"/>
        <v>11.9150609516319</v>
      </c>
      <c r="H5" s="8">
        <f t="shared" si="1"/>
        <v>1018</v>
      </c>
      <c r="I5" s="6">
        <v>5090</v>
      </c>
      <c r="J5" s="8">
        <f t="shared" si="2"/>
        <v>51.9465198584349</v>
      </c>
      <c r="K5" s="6"/>
      <c r="L5" s="13">
        <v>2</v>
      </c>
      <c r="M5" s="13" t="s">
        <v>17</v>
      </c>
      <c r="N5" s="16">
        <v>1456</v>
      </c>
      <c r="O5" s="16">
        <v>7241</v>
      </c>
      <c r="P5" s="16">
        <v>2095</v>
      </c>
      <c r="Q5" s="16">
        <v>10474</v>
      </c>
      <c r="R5" s="16"/>
    </row>
    <row r="6" ht="27" spans="1:18">
      <c r="A6" s="2">
        <v>3</v>
      </c>
      <c r="B6" s="2" t="s">
        <v>18</v>
      </c>
      <c r="C6" s="6">
        <v>2717</v>
      </c>
      <c r="D6" s="6">
        <v>10848</v>
      </c>
      <c r="E6" s="6">
        <v>433</v>
      </c>
      <c r="F6" s="6">
        <v>2001</v>
      </c>
      <c r="G6" s="7">
        <f t="shared" si="0"/>
        <v>15.9366948840633</v>
      </c>
      <c r="H6" s="8">
        <f t="shared" si="1"/>
        <v>997</v>
      </c>
      <c r="I6" s="6">
        <v>4985</v>
      </c>
      <c r="J6" s="8">
        <f t="shared" si="2"/>
        <v>52.6315789473684</v>
      </c>
      <c r="K6" s="6"/>
      <c r="L6" s="13">
        <v>3</v>
      </c>
      <c r="M6" s="13" t="s">
        <v>19</v>
      </c>
      <c r="N6" s="16">
        <v>377</v>
      </c>
      <c r="O6" s="16">
        <v>1802</v>
      </c>
      <c r="P6" s="16">
        <v>1600</v>
      </c>
      <c r="Q6" s="16">
        <v>8000</v>
      </c>
      <c r="R6" s="16"/>
    </row>
    <row r="7" ht="27" spans="1:18">
      <c r="A7" s="2">
        <v>4</v>
      </c>
      <c r="B7" s="2" t="s">
        <v>20</v>
      </c>
      <c r="C7" s="6">
        <v>2886</v>
      </c>
      <c r="D7" s="6">
        <v>11060</v>
      </c>
      <c r="E7" s="6">
        <v>410</v>
      </c>
      <c r="F7" s="6">
        <v>1861.5</v>
      </c>
      <c r="G7" s="7">
        <f t="shared" si="0"/>
        <v>14.2065142065142</v>
      </c>
      <c r="H7" s="8">
        <f t="shared" si="1"/>
        <v>1100.6</v>
      </c>
      <c r="I7" s="6">
        <v>5503</v>
      </c>
      <c r="J7" s="8">
        <f t="shared" si="2"/>
        <v>52.3423423423423</v>
      </c>
      <c r="K7" s="6"/>
      <c r="L7" s="13">
        <v>4</v>
      </c>
      <c r="M7" s="13" t="s">
        <v>21</v>
      </c>
      <c r="N7" s="16"/>
      <c r="O7" s="16"/>
      <c r="P7" s="16">
        <v>800</v>
      </c>
      <c r="Q7" s="16">
        <v>4000</v>
      </c>
      <c r="R7" s="16"/>
    </row>
    <row r="8" ht="27" spans="1:18">
      <c r="A8" s="2">
        <v>5</v>
      </c>
      <c r="B8" s="2" t="s">
        <v>22</v>
      </c>
      <c r="C8" s="6">
        <v>2381</v>
      </c>
      <c r="D8" s="6">
        <v>9805</v>
      </c>
      <c r="E8" s="6">
        <v>412</v>
      </c>
      <c r="F8" s="6">
        <v>2042.5</v>
      </c>
      <c r="G8" s="7">
        <f t="shared" si="0"/>
        <v>17.3036539269215</v>
      </c>
      <c r="H8" s="8">
        <f t="shared" si="1"/>
        <v>846.6</v>
      </c>
      <c r="I8" s="6">
        <v>4233</v>
      </c>
      <c r="J8" s="8">
        <f t="shared" si="2"/>
        <v>52.8601427971441</v>
      </c>
      <c r="K8" s="6"/>
      <c r="L8" s="13">
        <v>5</v>
      </c>
      <c r="M8" s="13" t="s">
        <v>23</v>
      </c>
      <c r="N8" s="16"/>
      <c r="O8" s="16"/>
      <c r="P8" s="16">
        <v>800</v>
      </c>
      <c r="Q8" s="16">
        <v>4000</v>
      </c>
      <c r="R8" s="16"/>
    </row>
    <row r="9" ht="27" spans="1:18">
      <c r="A9" s="2">
        <v>6</v>
      </c>
      <c r="B9" s="2" t="s">
        <v>24</v>
      </c>
      <c r="C9" s="6">
        <v>2384</v>
      </c>
      <c r="D9" s="6">
        <v>9551</v>
      </c>
      <c r="E9" s="6">
        <v>316</v>
      </c>
      <c r="F9" s="6">
        <v>1464.2</v>
      </c>
      <c r="G9" s="7">
        <f t="shared" si="0"/>
        <v>13.255033557047</v>
      </c>
      <c r="H9" s="8">
        <f t="shared" si="1"/>
        <v>928</v>
      </c>
      <c r="I9" s="6">
        <v>4640</v>
      </c>
      <c r="J9" s="8">
        <f t="shared" si="2"/>
        <v>52.1812080536913</v>
      </c>
      <c r="K9" s="6"/>
      <c r="L9" s="13" t="s">
        <v>25</v>
      </c>
      <c r="M9" s="13"/>
      <c r="N9" s="13">
        <f t="shared" ref="N9:Q9" si="3">SUM(N4:N8)</f>
        <v>4808</v>
      </c>
      <c r="O9" s="13">
        <f t="shared" si="3"/>
        <v>23219.2</v>
      </c>
      <c r="P9" s="13">
        <f t="shared" si="3"/>
        <v>8895</v>
      </c>
      <c r="Q9" s="13">
        <f t="shared" si="3"/>
        <v>44474</v>
      </c>
      <c r="R9" s="16"/>
    </row>
    <row r="10" ht="22.5" spans="1:18">
      <c r="A10" s="2">
        <v>7</v>
      </c>
      <c r="B10" s="2" t="s">
        <v>26</v>
      </c>
      <c r="C10" s="6">
        <v>1603</v>
      </c>
      <c r="D10" s="6">
        <v>6611</v>
      </c>
      <c r="E10" s="6">
        <v>743</v>
      </c>
      <c r="F10" s="6">
        <v>3688</v>
      </c>
      <c r="G10" s="7">
        <f t="shared" si="0"/>
        <v>46.3505926388022</v>
      </c>
      <c r="H10" s="8">
        <f t="shared" si="1"/>
        <v>182.2</v>
      </c>
      <c r="I10" s="6">
        <v>911</v>
      </c>
      <c r="J10" s="8">
        <f t="shared" si="2"/>
        <v>57.7167810355583</v>
      </c>
      <c r="K10" s="6"/>
      <c r="L10" s="17"/>
      <c r="M10" s="17"/>
      <c r="N10" s="17"/>
      <c r="O10" s="17"/>
      <c r="P10" s="17"/>
      <c r="Q10" s="17"/>
      <c r="R10" s="17"/>
    </row>
    <row r="11" ht="22.5" spans="1:18">
      <c r="A11" s="2">
        <v>8</v>
      </c>
      <c r="B11" s="2" t="s">
        <v>27</v>
      </c>
      <c r="C11" s="6">
        <v>2186</v>
      </c>
      <c r="D11" s="6">
        <v>8174</v>
      </c>
      <c r="E11" s="6">
        <v>434</v>
      </c>
      <c r="F11" s="6">
        <v>2138.5</v>
      </c>
      <c r="G11" s="7">
        <f t="shared" si="0"/>
        <v>19.8536139066789</v>
      </c>
      <c r="H11" s="8">
        <f t="shared" si="1"/>
        <v>730.8</v>
      </c>
      <c r="I11" s="6">
        <v>3654</v>
      </c>
      <c r="J11" s="8">
        <f t="shared" si="2"/>
        <v>53.284537968893</v>
      </c>
      <c r="K11" s="6"/>
      <c r="L11" s="17"/>
      <c r="M11" s="18"/>
      <c r="N11" s="17"/>
      <c r="O11" s="19"/>
      <c r="P11" s="17"/>
      <c r="Q11" s="17"/>
      <c r="R11" s="17"/>
    </row>
    <row r="12" ht="22.5" spans="1:18">
      <c r="A12" s="2">
        <v>9</v>
      </c>
      <c r="B12" s="2" t="s">
        <v>28</v>
      </c>
      <c r="C12" s="6">
        <v>2275</v>
      </c>
      <c r="D12" s="6">
        <v>8287</v>
      </c>
      <c r="E12" s="6">
        <v>562</v>
      </c>
      <c r="F12" s="6">
        <v>2719</v>
      </c>
      <c r="G12" s="7">
        <f t="shared" si="0"/>
        <v>24.7032967032967</v>
      </c>
      <c r="H12" s="8">
        <f t="shared" si="1"/>
        <v>668.6</v>
      </c>
      <c r="I12" s="6">
        <v>3343</v>
      </c>
      <c r="J12" s="8">
        <f t="shared" si="2"/>
        <v>54.0923076923077</v>
      </c>
      <c r="K12" s="6"/>
      <c r="L12" s="17"/>
      <c r="M12" s="18"/>
      <c r="N12" s="17"/>
      <c r="O12" s="19"/>
      <c r="P12" s="17"/>
      <c r="Q12" s="17"/>
      <c r="R12" s="17"/>
    </row>
    <row r="13" ht="22.5" spans="1:18">
      <c r="A13" s="2">
        <v>10</v>
      </c>
      <c r="B13" s="2" t="s">
        <v>29</v>
      </c>
      <c r="C13" s="6">
        <v>1707</v>
      </c>
      <c r="D13" s="6">
        <v>6650</v>
      </c>
      <c r="E13" s="6">
        <v>247</v>
      </c>
      <c r="F13" s="6">
        <v>1233</v>
      </c>
      <c r="G13" s="7">
        <f t="shared" si="0"/>
        <v>14.4698301113064</v>
      </c>
      <c r="H13" s="8">
        <f t="shared" si="1"/>
        <v>647.2</v>
      </c>
      <c r="I13" s="6">
        <v>3236</v>
      </c>
      <c r="J13" s="8">
        <f t="shared" si="2"/>
        <v>52.3842999414177</v>
      </c>
      <c r="K13" s="6"/>
      <c r="L13" s="17"/>
      <c r="M13" s="18"/>
      <c r="N13" s="17"/>
      <c r="O13" s="19"/>
      <c r="P13" s="17"/>
      <c r="Q13" s="17"/>
      <c r="R13" s="17"/>
    </row>
    <row r="14" ht="22.5" spans="1:18">
      <c r="A14" s="2">
        <v>11</v>
      </c>
      <c r="B14" s="2" t="s">
        <v>30</v>
      </c>
      <c r="C14" s="6">
        <v>1811</v>
      </c>
      <c r="D14" s="6">
        <v>6709</v>
      </c>
      <c r="E14" s="6">
        <v>212</v>
      </c>
      <c r="F14" s="6">
        <v>1049.5</v>
      </c>
      <c r="G14" s="7">
        <f t="shared" si="0"/>
        <v>11.7062396466041</v>
      </c>
      <c r="H14" s="8">
        <f t="shared" si="1"/>
        <v>728.4</v>
      </c>
      <c r="I14" s="6">
        <v>3642</v>
      </c>
      <c r="J14" s="8">
        <f t="shared" si="2"/>
        <v>51.9271120927664</v>
      </c>
      <c r="K14" s="6"/>
      <c r="L14" s="17"/>
      <c r="M14" s="18"/>
      <c r="N14" s="17"/>
      <c r="O14" s="19"/>
      <c r="P14" s="17"/>
      <c r="Q14" s="17"/>
      <c r="R14" s="17"/>
    </row>
    <row r="15" ht="22.5" spans="1:18">
      <c r="A15" s="9" t="s">
        <v>25</v>
      </c>
      <c r="B15" s="10"/>
      <c r="C15" s="2">
        <f t="shared" ref="C15:F15" si="4">SUM(C4:C14)</f>
        <v>25816</v>
      </c>
      <c r="D15" s="2">
        <f t="shared" si="4"/>
        <v>100570</v>
      </c>
      <c r="E15" s="2">
        <f t="shared" si="4"/>
        <v>4808</v>
      </c>
      <c r="F15" s="2">
        <f t="shared" si="4"/>
        <v>23219.2</v>
      </c>
      <c r="G15" s="11">
        <f t="shared" si="0"/>
        <v>18.6241090796405</v>
      </c>
      <c r="H15" s="2">
        <f>SUM(H4:H14)</f>
        <v>8894.8</v>
      </c>
      <c r="I15" s="2">
        <f>SUM(I4:I14)</f>
        <v>44474</v>
      </c>
      <c r="J15" s="20">
        <f t="shared" si="2"/>
        <v>53.0787108769755</v>
      </c>
      <c r="K15" s="2"/>
      <c r="L15" s="21"/>
      <c r="M15" s="18"/>
      <c r="N15" s="21"/>
      <c r="O15" s="19"/>
      <c r="P15" s="21"/>
      <c r="Q15" s="21"/>
      <c r="R15" s="21"/>
    </row>
  </sheetData>
  <mergeCells count="15">
    <mergeCell ref="A1:K1"/>
    <mergeCell ref="L1:R1"/>
    <mergeCell ref="C2:D2"/>
    <mergeCell ref="E2:G2"/>
    <mergeCell ref="H2:J2"/>
    <mergeCell ref="N2:O2"/>
    <mergeCell ref="P2:Q2"/>
    <mergeCell ref="L9:M9"/>
    <mergeCell ref="A15:B15"/>
    <mergeCell ref="A2:A3"/>
    <mergeCell ref="B2:B3"/>
    <mergeCell ref="K2:K3"/>
    <mergeCell ref="L2:L3"/>
    <mergeCell ref="M2:M3"/>
    <mergeCell ref="R2:R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我老了</cp:lastModifiedBy>
  <dcterms:created xsi:type="dcterms:W3CDTF">2019-07-19T02:52:06Z</dcterms:created>
  <dcterms:modified xsi:type="dcterms:W3CDTF">2019-07-19T02:54:01Z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